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saskca1-my.sharepoint.com/personal/ham987_usask_ca/Documents/001 Research/R6 Fiscal rules/Data for fiscal rule project/"/>
    </mc:Choice>
  </mc:AlternateContent>
  <xr:revisionPtr revIDLastSave="12" documentId="8_{4C6BD20D-89A8-41D3-8EE1-040EB5750FBB}" xr6:coauthVersionLast="47" xr6:coauthVersionMax="47" xr10:uidLastSave="{B3430874-8D16-487B-B6D3-07AAF82ACD49}"/>
  <bookViews>
    <workbookView xWindow="-110" yWindow="-110" windowWidth="19420" windowHeight="11500" xr2:uid="{00000000-000D-0000-FFFF-FFFF00000000}"/>
  </bookViews>
  <sheets>
    <sheet name="Cover" sheetId="5" r:id="rId1"/>
    <sheet name="Stringency Index" sheetId="2" r:id="rId2"/>
    <sheet name="Transparency Index"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2" l="1"/>
  <c r="T97" i="6"/>
  <c r="S97" i="6"/>
  <c r="R97" i="6"/>
  <c r="Q97" i="6"/>
  <c r="O97" i="6"/>
  <c r="P97" i="6" s="1"/>
  <c r="T96" i="6"/>
  <c r="S96" i="6"/>
  <c r="R96" i="6"/>
  <c r="Q96" i="6"/>
  <c r="O96" i="6"/>
  <c r="N96" i="6" s="1"/>
  <c r="T95" i="6"/>
  <c r="S95" i="6"/>
  <c r="R95" i="6"/>
  <c r="Q95" i="6"/>
  <c r="O95" i="6"/>
  <c r="N95" i="6" s="1"/>
  <c r="T94" i="6"/>
  <c r="S94" i="6"/>
  <c r="R94" i="6"/>
  <c r="Q94" i="6"/>
  <c r="O94" i="6"/>
  <c r="N94" i="6" s="1"/>
  <c r="T93" i="6"/>
  <c r="S93" i="6"/>
  <c r="R93" i="6"/>
  <c r="Q93" i="6"/>
  <c r="O93" i="6"/>
  <c r="N93" i="6" s="1"/>
  <c r="T92" i="6"/>
  <c r="S92" i="6"/>
  <c r="R92" i="6"/>
  <c r="Q92" i="6"/>
  <c r="O92" i="6"/>
  <c r="N92" i="6" s="1"/>
  <c r="T91" i="6"/>
  <c r="S91" i="6"/>
  <c r="R91" i="6"/>
  <c r="Q91" i="6"/>
  <c r="O91" i="6"/>
  <c r="N91" i="6" s="1"/>
  <c r="T90" i="6"/>
  <c r="S90" i="6"/>
  <c r="R90" i="6"/>
  <c r="Q90" i="6"/>
  <c r="O90" i="6"/>
  <c r="N90" i="6" s="1"/>
  <c r="T89" i="6"/>
  <c r="S89" i="6"/>
  <c r="R89" i="6"/>
  <c r="Q89" i="6"/>
  <c r="U89" i="6" s="1"/>
  <c r="O89" i="6"/>
  <c r="N89" i="6" s="1"/>
  <c r="T88" i="6"/>
  <c r="S88" i="6"/>
  <c r="R88" i="6"/>
  <c r="Q88" i="6"/>
  <c r="O88" i="6"/>
  <c r="P88" i="6" s="1"/>
  <c r="T87" i="6"/>
  <c r="S87" i="6"/>
  <c r="R87" i="6"/>
  <c r="Q87" i="6"/>
  <c r="O87" i="6"/>
  <c r="P87" i="6" s="1"/>
  <c r="T86" i="6"/>
  <c r="S86" i="6"/>
  <c r="R86" i="6"/>
  <c r="Q86" i="6"/>
  <c r="O86" i="6"/>
  <c r="P86" i="6" s="1"/>
  <c r="T85" i="6"/>
  <c r="S85" i="6"/>
  <c r="R85" i="6"/>
  <c r="Q85" i="6"/>
  <c r="O85" i="6"/>
  <c r="P85" i="6" s="1"/>
  <c r="T84" i="6"/>
  <c r="S84" i="6"/>
  <c r="R84" i="6"/>
  <c r="Q84" i="6"/>
  <c r="O84" i="6"/>
  <c r="P84" i="6" s="1"/>
  <c r="T83" i="6"/>
  <c r="S83" i="6"/>
  <c r="R83" i="6"/>
  <c r="Q83" i="6"/>
  <c r="O83" i="6"/>
  <c r="P83" i="6" s="1"/>
  <c r="T82" i="6"/>
  <c r="S82" i="6"/>
  <c r="R82" i="6"/>
  <c r="Q82" i="6"/>
  <c r="O82" i="6"/>
  <c r="P82" i="6" s="1"/>
  <c r="T81" i="6"/>
  <c r="S81" i="6"/>
  <c r="R81" i="6"/>
  <c r="Q81" i="6"/>
  <c r="O81" i="6"/>
  <c r="P81" i="6" s="1"/>
  <c r="T80" i="6"/>
  <c r="S80" i="6"/>
  <c r="R80" i="6"/>
  <c r="Q80" i="6"/>
  <c r="O80" i="6"/>
  <c r="P80" i="6" s="1"/>
  <c r="T79" i="6"/>
  <c r="S79" i="6"/>
  <c r="R79" i="6"/>
  <c r="Q79" i="6"/>
  <c r="O79" i="6"/>
  <c r="P79" i="6" s="1"/>
  <c r="T78" i="6"/>
  <c r="S78" i="6"/>
  <c r="R78" i="6"/>
  <c r="Q78" i="6"/>
  <c r="O78" i="6"/>
  <c r="P78" i="6" s="1"/>
  <c r="T77" i="6"/>
  <c r="S77" i="6"/>
  <c r="R77" i="6"/>
  <c r="Q77" i="6"/>
  <c r="O77" i="6"/>
  <c r="P77" i="6" s="1"/>
  <c r="T76" i="6"/>
  <c r="S76" i="6"/>
  <c r="R76" i="6"/>
  <c r="Q76" i="6"/>
  <c r="O76" i="6"/>
  <c r="P76" i="6" s="1"/>
  <c r="T75" i="6"/>
  <c r="S75" i="6"/>
  <c r="R75" i="6"/>
  <c r="Q75" i="6"/>
  <c r="O75" i="6"/>
  <c r="P75" i="6" s="1"/>
  <c r="T74" i="6"/>
  <c r="S74" i="6"/>
  <c r="R74" i="6"/>
  <c r="Q74" i="6"/>
  <c r="O74" i="6"/>
  <c r="P74" i="6" s="1"/>
  <c r="T73" i="6"/>
  <c r="S73" i="6"/>
  <c r="R73" i="6"/>
  <c r="Q73" i="6"/>
  <c r="O73" i="6"/>
  <c r="P73" i="6" s="1"/>
  <c r="T72" i="6"/>
  <c r="S72" i="6"/>
  <c r="R72" i="6"/>
  <c r="Q72" i="6"/>
  <c r="O72" i="6"/>
  <c r="P72" i="6" s="1"/>
  <c r="T71" i="6"/>
  <c r="S71" i="6"/>
  <c r="R71" i="6"/>
  <c r="Q71" i="6"/>
  <c r="O71" i="6"/>
  <c r="P71" i="6" s="1"/>
  <c r="T70" i="6"/>
  <c r="S70" i="6"/>
  <c r="R70" i="6"/>
  <c r="Q70" i="6"/>
  <c r="O70" i="6"/>
  <c r="P70" i="6" s="1"/>
  <c r="T69" i="6"/>
  <c r="S69" i="6"/>
  <c r="R69" i="6"/>
  <c r="Q69" i="6"/>
  <c r="O69" i="6"/>
  <c r="P69" i="6" s="1"/>
  <c r="T68" i="6"/>
  <c r="S68" i="6"/>
  <c r="R68" i="6"/>
  <c r="Q68" i="6"/>
  <c r="O68" i="6"/>
  <c r="P68" i="6" s="1"/>
  <c r="T67" i="6"/>
  <c r="S67" i="6"/>
  <c r="R67" i="6"/>
  <c r="Q67" i="6"/>
  <c r="O67" i="6"/>
  <c r="P67" i="6" s="1"/>
  <c r="T66" i="6"/>
  <c r="S66" i="6"/>
  <c r="R66" i="6"/>
  <c r="Q66" i="6"/>
  <c r="O66" i="6"/>
  <c r="P66" i="6" s="1"/>
  <c r="T65" i="6"/>
  <c r="S65" i="6"/>
  <c r="R65" i="6"/>
  <c r="Q65" i="6"/>
  <c r="O65" i="6"/>
  <c r="P65" i="6" s="1"/>
  <c r="T64" i="6"/>
  <c r="S64" i="6"/>
  <c r="R64" i="6"/>
  <c r="Q64" i="6"/>
  <c r="O64" i="6"/>
  <c r="P64" i="6" s="1"/>
  <c r="T63" i="6"/>
  <c r="S63" i="6"/>
  <c r="R63" i="6"/>
  <c r="Q63" i="6"/>
  <c r="O63" i="6"/>
  <c r="P63" i="6" s="1"/>
  <c r="T62" i="6"/>
  <c r="S62" i="6"/>
  <c r="R62" i="6"/>
  <c r="Q62" i="6"/>
  <c r="O62" i="6"/>
  <c r="P62" i="6" s="1"/>
  <c r="T61" i="6"/>
  <c r="S61" i="6"/>
  <c r="R61" i="6"/>
  <c r="Q61" i="6"/>
  <c r="U61" i="6" s="1"/>
  <c r="O61" i="6"/>
  <c r="P61" i="6" s="1"/>
  <c r="T60" i="6"/>
  <c r="S60" i="6"/>
  <c r="R60" i="6"/>
  <c r="Q60" i="6"/>
  <c r="O60" i="6"/>
  <c r="P60" i="6" s="1"/>
  <c r="T59" i="6"/>
  <c r="S59" i="6"/>
  <c r="R59" i="6"/>
  <c r="Q59" i="6"/>
  <c r="O59" i="6"/>
  <c r="P59" i="6" s="1"/>
  <c r="T58" i="6"/>
  <c r="S58" i="6"/>
  <c r="R58" i="6"/>
  <c r="Q58" i="6"/>
  <c r="O58" i="6"/>
  <c r="P58" i="6" s="1"/>
  <c r="T57" i="6"/>
  <c r="S57" i="6"/>
  <c r="R57" i="6"/>
  <c r="Q57" i="6"/>
  <c r="U57" i="6" s="1"/>
  <c r="O57" i="6"/>
  <c r="P57" i="6" s="1"/>
  <c r="T56" i="6"/>
  <c r="S56" i="6"/>
  <c r="R56" i="6"/>
  <c r="Q56" i="6"/>
  <c r="O56" i="6"/>
  <c r="P56" i="6" s="1"/>
  <c r="T55" i="6"/>
  <c r="S55" i="6"/>
  <c r="R55" i="6"/>
  <c r="Q55" i="6"/>
  <c r="O55" i="6"/>
  <c r="P55" i="6" s="1"/>
  <c r="T54" i="6"/>
  <c r="S54" i="6"/>
  <c r="R54" i="6"/>
  <c r="Q54" i="6"/>
  <c r="O54" i="6"/>
  <c r="T53" i="6"/>
  <c r="S53" i="6"/>
  <c r="R53" i="6"/>
  <c r="Q53" i="6"/>
  <c r="O53" i="6"/>
  <c r="T52" i="6"/>
  <c r="S52" i="6"/>
  <c r="R52" i="6"/>
  <c r="Q52" i="6"/>
  <c r="O52" i="6"/>
  <c r="T51" i="6"/>
  <c r="S51" i="6"/>
  <c r="R51" i="6"/>
  <c r="Q51" i="6"/>
  <c r="O51" i="6"/>
  <c r="T50" i="6"/>
  <c r="S50" i="6"/>
  <c r="R50" i="6"/>
  <c r="Q50" i="6"/>
  <c r="O50" i="6"/>
  <c r="T49" i="6"/>
  <c r="S49" i="6"/>
  <c r="R49" i="6"/>
  <c r="Q49" i="6"/>
  <c r="O49" i="6"/>
  <c r="T48" i="6"/>
  <c r="S48" i="6"/>
  <c r="R48" i="6"/>
  <c r="Q48" i="6"/>
  <c r="O48" i="6"/>
  <c r="T47" i="6"/>
  <c r="S47" i="6"/>
  <c r="R47" i="6"/>
  <c r="Q47" i="6"/>
  <c r="O47" i="6"/>
  <c r="T46" i="6"/>
  <c r="S46" i="6"/>
  <c r="R46" i="6"/>
  <c r="Q46" i="6"/>
  <c r="O46" i="6"/>
  <c r="T45" i="6"/>
  <c r="S45" i="6"/>
  <c r="R45" i="6"/>
  <c r="Q45" i="6"/>
  <c r="O45" i="6"/>
  <c r="T44" i="6"/>
  <c r="S44" i="6"/>
  <c r="R44" i="6"/>
  <c r="Q44" i="6"/>
  <c r="O44" i="6"/>
  <c r="T43" i="6"/>
  <c r="S43" i="6"/>
  <c r="R43" i="6"/>
  <c r="Q43" i="6"/>
  <c r="O43" i="6"/>
  <c r="T42" i="6"/>
  <c r="S42" i="6"/>
  <c r="R42" i="6"/>
  <c r="Q42" i="6"/>
  <c r="O42" i="6"/>
  <c r="T41" i="6"/>
  <c r="S41" i="6"/>
  <c r="R41" i="6"/>
  <c r="Q41" i="6"/>
  <c r="O41" i="6"/>
  <c r="T40" i="6"/>
  <c r="S40" i="6"/>
  <c r="R40" i="6"/>
  <c r="Q40" i="6"/>
  <c r="O40" i="6"/>
  <c r="T39" i="6"/>
  <c r="S39" i="6"/>
  <c r="R39" i="6"/>
  <c r="Q39" i="6"/>
  <c r="O39" i="6"/>
  <c r="T38" i="6"/>
  <c r="S38" i="6"/>
  <c r="R38" i="6"/>
  <c r="Q38" i="6"/>
  <c r="O38" i="6"/>
  <c r="T37" i="6"/>
  <c r="S37" i="6"/>
  <c r="R37" i="6"/>
  <c r="Q37" i="6"/>
  <c r="O37" i="6"/>
  <c r="T36" i="6"/>
  <c r="S36" i="6"/>
  <c r="R36" i="6"/>
  <c r="Q36" i="6"/>
  <c r="O36" i="6"/>
  <c r="T35" i="6"/>
  <c r="S35" i="6"/>
  <c r="R35" i="6"/>
  <c r="Q35" i="6"/>
  <c r="O35" i="6"/>
  <c r="T34" i="6"/>
  <c r="S34" i="6"/>
  <c r="R34" i="6"/>
  <c r="Q34" i="6"/>
  <c r="O34" i="6"/>
  <c r="T33" i="6"/>
  <c r="S33" i="6"/>
  <c r="R33" i="6"/>
  <c r="Q33" i="6"/>
  <c r="O33" i="6"/>
  <c r="T32" i="6"/>
  <c r="S32" i="6"/>
  <c r="R32" i="6"/>
  <c r="Q32" i="6"/>
  <c r="O32" i="6"/>
  <c r="T31" i="6"/>
  <c r="S31" i="6"/>
  <c r="R31" i="6"/>
  <c r="Q31" i="6"/>
  <c r="O31" i="6"/>
  <c r="T30" i="6"/>
  <c r="S30" i="6"/>
  <c r="R30" i="6"/>
  <c r="Q30" i="6"/>
  <c r="O30" i="6"/>
  <c r="T29" i="6"/>
  <c r="S29" i="6"/>
  <c r="R29" i="6"/>
  <c r="Q29" i="6"/>
  <c r="O29" i="6"/>
  <c r="N29" i="6" s="1"/>
  <c r="T28" i="6"/>
  <c r="S28" i="6"/>
  <c r="R28" i="6"/>
  <c r="Q28" i="6"/>
  <c r="O28" i="6"/>
  <c r="N28" i="6" s="1"/>
  <c r="T27" i="6"/>
  <c r="S27" i="6"/>
  <c r="R27" i="6"/>
  <c r="Q27" i="6"/>
  <c r="O27" i="6"/>
  <c r="N27" i="6" s="1"/>
  <c r="T26" i="6"/>
  <c r="S26" i="6"/>
  <c r="R26" i="6"/>
  <c r="Q26" i="6"/>
  <c r="O26" i="6"/>
  <c r="N26" i="6" s="1"/>
  <c r="T25" i="6"/>
  <c r="S25" i="6"/>
  <c r="R25" i="6"/>
  <c r="Q25" i="6"/>
  <c r="O25" i="6"/>
  <c r="N25" i="6" s="1"/>
  <c r="T24" i="6"/>
  <c r="S24" i="6"/>
  <c r="R24" i="6"/>
  <c r="Q24" i="6"/>
  <c r="O24" i="6"/>
  <c r="N24" i="6" s="1"/>
  <c r="T23" i="6"/>
  <c r="S23" i="6"/>
  <c r="R23" i="6"/>
  <c r="Q23" i="6"/>
  <c r="O23" i="6"/>
  <c r="N23" i="6" s="1"/>
  <c r="T22" i="6"/>
  <c r="S22" i="6"/>
  <c r="R22" i="6"/>
  <c r="Q22" i="6"/>
  <c r="O22" i="6"/>
  <c r="N22" i="6" s="1"/>
  <c r="T21" i="6"/>
  <c r="S21" i="6"/>
  <c r="R21" i="6"/>
  <c r="Q21" i="6"/>
  <c r="O21" i="6"/>
  <c r="N21" i="6" s="1"/>
  <c r="T20" i="6"/>
  <c r="S20" i="6"/>
  <c r="R20" i="6"/>
  <c r="Q20" i="6"/>
  <c r="O20" i="6"/>
  <c r="N20" i="6" s="1"/>
  <c r="T19" i="6"/>
  <c r="S19" i="6"/>
  <c r="R19" i="6"/>
  <c r="Q19" i="6"/>
  <c r="O19" i="6"/>
  <c r="N19" i="6" s="1"/>
  <c r="T18" i="6"/>
  <c r="S18" i="6"/>
  <c r="R18" i="6"/>
  <c r="Q18" i="6"/>
  <c r="O18" i="6"/>
  <c r="N18" i="6" s="1"/>
  <c r="T17" i="6"/>
  <c r="S17" i="6"/>
  <c r="R17" i="6"/>
  <c r="Q17" i="6"/>
  <c r="O17" i="6"/>
  <c r="N17" i="6" s="1"/>
  <c r="T16" i="6"/>
  <c r="S16" i="6"/>
  <c r="R16" i="6"/>
  <c r="Q16" i="6"/>
  <c r="O16" i="6"/>
  <c r="N16" i="6" s="1"/>
  <c r="T15" i="6"/>
  <c r="S15" i="6"/>
  <c r="R15" i="6"/>
  <c r="Q15" i="6"/>
  <c r="O15" i="6"/>
  <c r="N15" i="6" s="1"/>
  <c r="T14" i="6"/>
  <c r="S14" i="6"/>
  <c r="R14" i="6"/>
  <c r="Q14" i="6"/>
  <c r="O14" i="6"/>
  <c r="N14" i="6" s="1"/>
  <c r="T13" i="6"/>
  <c r="S13" i="6"/>
  <c r="R13" i="6"/>
  <c r="Q13" i="6"/>
  <c r="O13" i="6"/>
  <c r="P13" i="6" s="1"/>
  <c r="T12" i="6"/>
  <c r="S12" i="6"/>
  <c r="R12" i="6"/>
  <c r="Q12" i="6"/>
  <c r="O12" i="6"/>
  <c r="P12" i="6" s="1"/>
  <c r="T11" i="6"/>
  <c r="S11" i="6"/>
  <c r="R11" i="6"/>
  <c r="Q11" i="6"/>
  <c r="O11" i="6"/>
  <c r="P11" i="6" s="1"/>
  <c r="T10" i="6"/>
  <c r="S10" i="6"/>
  <c r="R10" i="6"/>
  <c r="Q10" i="6"/>
  <c r="O10" i="6"/>
  <c r="P10" i="6" s="1"/>
  <c r="T9" i="6"/>
  <c r="S9" i="6"/>
  <c r="R9" i="6"/>
  <c r="Q9" i="6"/>
  <c r="O9" i="6"/>
  <c r="P9" i="6" s="1"/>
  <c r="T8" i="6"/>
  <c r="S8" i="6"/>
  <c r="R8" i="6"/>
  <c r="Q8" i="6"/>
  <c r="O8" i="6"/>
  <c r="P8" i="6" s="1"/>
  <c r="M4" i="6"/>
  <c r="L4" i="6"/>
  <c r="K4" i="6"/>
  <c r="J4" i="6"/>
  <c r="I4" i="6"/>
  <c r="H4" i="6"/>
  <c r="G4" i="6"/>
  <c r="F4" i="6"/>
  <c r="E4" i="6"/>
  <c r="P16" i="6" l="1"/>
  <c r="P19" i="6"/>
  <c r="U16" i="6"/>
  <c r="U50" i="6"/>
  <c r="U66" i="6"/>
  <c r="U70" i="6"/>
  <c r="U74" i="6"/>
  <c r="U78" i="6"/>
  <c r="U82" i="6"/>
  <c r="U86" i="6"/>
  <c r="P94" i="6"/>
  <c r="U97" i="6"/>
  <c r="U14" i="6"/>
  <c r="U24" i="6"/>
  <c r="U28" i="6"/>
  <c r="U32" i="6"/>
  <c r="U36" i="6"/>
  <c r="U40" i="6"/>
  <c r="U44" i="6"/>
  <c r="U47" i="6"/>
  <c r="U51" i="6"/>
  <c r="U91" i="6"/>
  <c r="U15" i="6"/>
  <c r="U21" i="6"/>
  <c r="U56" i="6"/>
  <c r="U60" i="6"/>
  <c r="U64" i="6"/>
  <c r="U17" i="6"/>
  <c r="P20" i="6"/>
  <c r="P23" i="6"/>
  <c r="U26" i="6"/>
  <c r="U65" i="6"/>
  <c r="U69" i="6"/>
  <c r="U73" i="6"/>
  <c r="U77" i="6"/>
  <c r="U81" i="6"/>
  <c r="U85" i="6"/>
  <c r="P89" i="6"/>
  <c r="P91" i="6"/>
  <c r="P93" i="6"/>
  <c r="P95" i="6"/>
  <c r="N8" i="6"/>
  <c r="U9" i="6"/>
  <c r="N10" i="6"/>
  <c r="U11" i="6"/>
  <c r="N12" i="6"/>
  <c r="U13" i="6"/>
  <c r="U18" i="6"/>
  <c r="U20" i="6"/>
  <c r="U23" i="6"/>
  <c r="U31" i="6"/>
  <c r="U35" i="6"/>
  <c r="U39" i="6"/>
  <c r="U43" i="6"/>
  <c r="U54" i="6"/>
  <c r="U58" i="6"/>
  <c r="U62" i="6"/>
  <c r="U93" i="6"/>
  <c r="U95" i="6"/>
  <c r="U55" i="6"/>
  <c r="U59" i="6"/>
  <c r="U63" i="6"/>
  <c r="U67" i="6"/>
  <c r="U71" i="6"/>
  <c r="U75" i="6"/>
  <c r="U79" i="6"/>
  <c r="U83" i="6"/>
  <c r="U87" i="6"/>
  <c r="P90" i="6"/>
  <c r="P92" i="6"/>
  <c r="P96" i="6"/>
  <c r="U8" i="6"/>
  <c r="N9" i="6"/>
  <c r="U10" i="6"/>
  <c r="N11" i="6"/>
  <c r="U12" i="6"/>
  <c r="N13" i="6"/>
  <c r="P15" i="6"/>
  <c r="U19" i="6"/>
  <c r="U22" i="6"/>
  <c r="U68" i="6"/>
  <c r="U72" i="6"/>
  <c r="U76" i="6"/>
  <c r="U80" i="6"/>
  <c r="U84" i="6"/>
  <c r="U88" i="6"/>
  <c r="U90" i="6"/>
  <c r="U92" i="6"/>
  <c r="U94" i="6"/>
  <c r="U96" i="6"/>
  <c r="P24" i="6"/>
  <c r="P26" i="6"/>
  <c r="P28" i="6"/>
  <c r="U30" i="6"/>
  <c r="P31" i="6"/>
  <c r="N31" i="6"/>
  <c r="U34" i="6"/>
  <c r="P35" i="6"/>
  <c r="N35" i="6"/>
  <c r="U38" i="6"/>
  <c r="P39" i="6"/>
  <c r="N39" i="6"/>
  <c r="U42" i="6"/>
  <c r="P43" i="6"/>
  <c r="N43" i="6"/>
  <c r="U46" i="6"/>
  <c r="U49" i="6"/>
  <c r="P50" i="6"/>
  <c r="N50" i="6"/>
  <c r="U53" i="6"/>
  <c r="P54" i="6"/>
  <c r="N54" i="6"/>
  <c r="P32" i="6"/>
  <c r="N32" i="6"/>
  <c r="P36" i="6"/>
  <c r="N36" i="6"/>
  <c r="P40" i="6"/>
  <c r="N40" i="6"/>
  <c r="P44" i="6"/>
  <c r="N44" i="6"/>
  <c r="P47" i="6"/>
  <c r="N47" i="6"/>
  <c r="P51" i="6"/>
  <c r="N51" i="6"/>
  <c r="P14" i="6"/>
  <c r="P18" i="6"/>
  <c r="P22" i="6"/>
  <c r="P25" i="6"/>
  <c r="P27" i="6"/>
  <c r="P29" i="6"/>
  <c r="P33" i="6"/>
  <c r="N33" i="6"/>
  <c r="P37" i="6"/>
  <c r="N37" i="6"/>
  <c r="P41" i="6"/>
  <c r="N41" i="6"/>
  <c r="P45" i="6"/>
  <c r="N45" i="6"/>
  <c r="P48" i="6"/>
  <c r="N48" i="6"/>
  <c r="P52" i="6"/>
  <c r="N52" i="6"/>
  <c r="P17" i="6"/>
  <c r="P21" i="6"/>
  <c r="U25" i="6"/>
  <c r="U27" i="6"/>
  <c r="U29" i="6"/>
  <c r="P30" i="6"/>
  <c r="N30" i="6"/>
  <c r="U33" i="6"/>
  <c r="P34" i="6"/>
  <c r="N34" i="6"/>
  <c r="U37" i="6"/>
  <c r="P38" i="6"/>
  <c r="N38" i="6"/>
  <c r="U41" i="6"/>
  <c r="P42" i="6"/>
  <c r="N42" i="6"/>
  <c r="U45" i="6"/>
  <c r="P46" i="6"/>
  <c r="N46" i="6"/>
  <c r="U48" i="6"/>
  <c r="P49" i="6"/>
  <c r="N49" i="6"/>
  <c r="U52" i="6"/>
  <c r="P53" i="6"/>
  <c r="N53"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97" i="6"/>
  <c r="K39" i="2" l="1"/>
  <c r="K38" i="2"/>
  <c r="K47" i="2"/>
  <c r="K20" i="2"/>
  <c r="K62" i="2"/>
  <c r="K55" i="2" l="1"/>
  <c r="K23" i="2" l="1"/>
  <c r="K70" i="2"/>
  <c r="K71" i="2"/>
  <c r="K73" i="2"/>
  <c r="K76" i="2"/>
  <c r="K77" i="2"/>
  <c r="K49" i="2"/>
  <c r="K50" i="2"/>
  <c r="K51" i="2"/>
  <c r="K52" i="2"/>
  <c r="K53" i="2"/>
  <c r="K54" i="2"/>
  <c r="K57" i="2"/>
  <c r="K58" i="2"/>
  <c r="K59" i="2"/>
  <c r="K60" i="2"/>
  <c r="K61" i="2"/>
  <c r="K64" i="2"/>
  <c r="K65" i="2"/>
  <c r="K66" i="2"/>
  <c r="K67" i="2"/>
  <c r="K68" i="2"/>
  <c r="K69" i="2"/>
  <c r="K22" i="2"/>
  <c r="K24" i="2"/>
  <c r="K25" i="2"/>
  <c r="K26" i="2"/>
  <c r="K27" i="2"/>
  <c r="K29" i="2"/>
  <c r="K30" i="2"/>
  <c r="K31" i="2"/>
  <c r="K33" i="2"/>
  <c r="K34" i="2"/>
  <c r="K35" i="2"/>
  <c r="K36" i="2"/>
  <c r="K37" i="2"/>
  <c r="K41" i="2"/>
  <c r="K42" i="2"/>
  <c r="K43" i="2"/>
  <c r="K44" i="2"/>
  <c r="K45" i="2"/>
  <c r="K46" i="2"/>
  <c r="K14" i="2"/>
  <c r="K15" i="2"/>
  <c r="K16" i="2"/>
  <c r="K17" i="2"/>
  <c r="K18" i="2"/>
  <c r="K19" i="2"/>
  <c r="K9" i="2"/>
  <c r="K10" i="2"/>
  <c r="K11" i="2"/>
  <c r="K12" i="2"/>
</calcChain>
</file>

<file path=xl/sharedStrings.xml><?xml version="1.0" encoding="utf-8"?>
<sst xmlns="http://schemas.openxmlformats.org/spreadsheetml/2006/main" count="374" uniqueCount="225">
  <si>
    <t>Jurisdiction</t>
  </si>
  <si>
    <t>Fiscal Rule Legislation</t>
  </si>
  <si>
    <t>Originally Adopted</t>
  </si>
  <si>
    <t>Repealed (R); or Amended (A); or Lapsed (L)</t>
  </si>
  <si>
    <t>Spending Control Act</t>
  </si>
  <si>
    <t>(L) 1995</t>
  </si>
  <si>
    <t>(R) 2016</t>
  </si>
  <si>
    <t>British Columbia</t>
  </si>
  <si>
    <t>Taxpayer Protection Act</t>
  </si>
  <si>
    <t>(R) 1992</t>
  </si>
  <si>
    <t>Balanced Budget and Ministerial Accountability Act</t>
  </si>
  <si>
    <t>(A) 2009</t>
  </si>
  <si>
    <t>up</t>
  </si>
  <si>
    <t>Alberta</t>
  </si>
  <si>
    <t>Deficit Elimination Act</t>
  </si>
  <si>
    <t>Balanced Budget and Debt Retirement Act</t>
  </si>
  <si>
    <t>Fiscal Responsibility Act</t>
  </si>
  <si>
    <t>Fiscal Management Act</t>
  </si>
  <si>
    <t>(R) 2015</t>
  </si>
  <si>
    <t>Fiscal Planning and Transparency Act</t>
  </si>
  <si>
    <t>Saskatchewan</t>
  </si>
  <si>
    <t>Balanced Budget Act</t>
  </si>
  <si>
    <t>The Growth and Financial Security Act</t>
  </si>
  <si>
    <t>Manitoba</t>
  </si>
  <si>
    <t>The Balanced Budget, Debt Repayment and Taxpayer Protection Act</t>
  </si>
  <si>
    <t>The Balanced Budget, Fiscal Management and Taxpayer Accountability Act</t>
  </si>
  <si>
    <t>ON</t>
  </si>
  <si>
    <t>(R) 2004</t>
  </si>
  <si>
    <t>Fiscal Transparency and Accountability Act</t>
  </si>
  <si>
    <t>Quebec</t>
  </si>
  <si>
    <t>An Act respecting the elimination of the deficit and a balanced budget</t>
  </si>
  <si>
    <t>New Brunswick</t>
  </si>
  <si>
    <t>Fiscal Responsibility and Balanced Budget Act</t>
  </si>
  <si>
    <t>(R) 2014</t>
  </si>
  <si>
    <t>Nova Scotia</t>
  </si>
  <si>
    <t>Financial Measures Act</t>
  </si>
  <si>
    <t>Yukon</t>
  </si>
  <si>
    <t>Northwest Territories</t>
  </si>
  <si>
    <t>B+A1:M30 Balanced Budget Rule Sub-Index</t>
  </si>
  <si>
    <t>Strigency of Fiscal Rules</t>
  </si>
  <si>
    <t>End year</t>
  </si>
  <si>
    <t>Type of Budget Balance Rule</t>
  </si>
  <si>
    <t>Time Horizon Rule</t>
  </si>
  <si>
    <t>Enforcement</t>
  </si>
  <si>
    <t>Actions Required if Objective Missed</t>
  </si>
  <si>
    <t>Explicit Penality if Objective Missed</t>
  </si>
  <si>
    <t>Total</t>
  </si>
  <si>
    <t>Max of the weighted sum is 2.3, but the actual max was in Manitoba during 1995-2007: 2.2</t>
  </si>
  <si>
    <t>Weight =: 0.4</t>
  </si>
  <si>
    <t>Weight = 0.2</t>
  </si>
  <si>
    <t>Weight = 0.1</t>
  </si>
  <si>
    <t xml:space="preserve">Weight = 0.2 </t>
  </si>
  <si>
    <t xml:space="preserve">Federal </t>
  </si>
  <si>
    <t>None</t>
  </si>
  <si>
    <t>Spending Control Act (crisis recovery period)</t>
  </si>
  <si>
    <t>NS</t>
  </si>
  <si>
    <t>NB</t>
  </si>
  <si>
    <t>QC</t>
  </si>
  <si>
    <t xml:space="preserve"> (L) 2001</t>
  </si>
  <si>
    <t>MB</t>
  </si>
  <si>
    <t>2009 Amendment: (crisis recovery period)</t>
  </si>
  <si>
    <t>2009-10</t>
  </si>
  <si>
    <t>2010-11</t>
  </si>
  <si>
    <t>SK</t>
  </si>
  <si>
    <t>Returned to 2001 BBL (Balanced Budget and Ministerial Accountability Act)</t>
  </si>
  <si>
    <t>2011-12</t>
  </si>
  <si>
    <t>AB</t>
  </si>
  <si>
    <t>BC</t>
  </si>
  <si>
    <t>(R) 2009</t>
  </si>
  <si>
    <t>Fiscal Responsibility Act, SA 2009, c F-15.1 (Apr. 1 2009-Apr. 28 2013) crisis period</t>
  </si>
  <si>
    <t>(R) 2008</t>
  </si>
  <si>
    <t xml:space="preserve">A (2013)  </t>
  </si>
  <si>
    <t>2013 Amendment: Extended the recovery period to 2015-16</t>
  </si>
  <si>
    <t>The Balanced Budget, Fiscal Management and Taxpayer Accountability Repeal and Consequential Amendments Act</t>
  </si>
  <si>
    <t>May 3, 2016</t>
  </si>
  <si>
    <t>The Fiscal Responsibility and Taxpayer Protection Act S.M. 2017, c. F84</t>
  </si>
  <si>
    <t>2017-06-02</t>
  </si>
  <si>
    <t>Ontario</t>
  </si>
  <si>
    <t xml:space="preserve">BBL 1999's first period:  aim to balance budget in 2001-02 </t>
  </si>
  <si>
    <t>BBL 1999's second period</t>
  </si>
  <si>
    <t>effect retro to 2008-09</t>
  </si>
  <si>
    <t>BBL 1996's first period: aim to blance budget in 1999-2000</t>
  </si>
  <si>
    <t>BBL 1996's second period</t>
  </si>
  <si>
    <t xml:space="preserve">2009 Amendment: Special recovery period from 2009-10 to 2012-13 </t>
  </si>
  <si>
    <t>2012-13 (by law)</t>
  </si>
  <si>
    <t>BBL 1993's first period: aim to balance budget  within three years until 1995-96</t>
  </si>
  <si>
    <t>BBL 1993's second period: first four-year period starting 1996-97</t>
  </si>
  <si>
    <t>2006 (retro 2004)</t>
  </si>
  <si>
    <t xml:space="preserve">Expenditure Control Act </t>
  </si>
  <si>
    <t>(R) 1999</t>
  </si>
  <si>
    <t xml:space="preserve">BBL 1993's first period: expenditure control only. </t>
  </si>
  <si>
    <t>BBL 1993's amendament in 1996 required balanced budget ex ante;  Accounting changes in 1999 made the BBL repealed.</t>
  </si>
  <si>
    <t>1996 (A)</t>
  </si>
  <si>
    <t>1999 (R)</t>
  </si>
  <si>
    <t xml:space="preserve"> (A) 2009</t>
  </si>
  <si>
    <t>Annual changes to the Fiscal Measures Act</t>
  </si>
  <si>
    <t>BBL 1996's first period - deficit limit</t>
  </si>
  <si>
    <t>BBL 1996's second period - balance budget</t>
  </si>
  <si>
    <t>PEI</t>
  </si>
  <si>
    <t>NFL</t>
  </si>
  <si>
    <t>YK</t>
  </si>
  <si>
    <t>NWT</t>
  </si>
  <si>
    <t>1 = Applies over multi-year period       2 = Applies each fiscal year</t>
  </si>
  <si>
    <t>1 = Includes escape clauses  2 = No escape clause</t>
  </si>
  <si>
    <t>1 = Yes                   0=No</t>
  </si>
  <si>
    <t>1 = Strict timeline for deficit reduction         2 = Prohibits forecasted deficits      3 = Prohibits realized deficits</t>
  </si>
  <si>
    <t>0 = No offset required  1 = Offset over multiple years               2 = Offset next fiscal year</t>
  </si>
  <si>
    <t>Back to 2001 Act requirements</t>
  </si>
  <si>
    <t>Balanced Budget Act 2001</t>
  </si>
  <si>
    <t>Fiscal Transparency and Accountability Act  2014</t>
  </si>
  <si>
    <t xml:space="preserve">2015 Amendment: exempt 2013-14 &amp; 2014-15 </t>
  </si>
  <si>
    <t>Balanced Budget and Debt Limit Act, 2012 - if passed (just passed first reading)</t>
  </si>
  <si>
    <t>2020 Amendment: allows forecasted deficits for FYs 2021-22 to 2023-24</t>
  </si>
  <si>
    <t>(A) 2020</t>
  </si>
  <si>
    <t>Fiscal Sustainability, Transparency and Accountability Act</t>
  </si>
  <si>
    <t>(R ) 2019</t>
  </si>
  <si>
    <t>(R ) 2016</t>
  </si>
  <si>
    <t>Federal</t>
  </si>
  <si>
    <t>Clarity</t>
  </si>
  <si>
    <t>Independent Verification</t>
  </si>
  <si>
    <t>Discretion in outcome</t>
  </si>
  <si>
    <t>Progress Monitering</t>
  </si>
  <si>
    <t>Budget</t>
  </si>
  <si>
    <t>Financial Statements</t>
  </si>
  <si>
    <t>Forecasts</t>
  </si>
  <si>
    <t>Audits</t>
  </si>
  <si>
    <t>Accounting Practice</t>
  </si>
  <si>
    <t>Escape Clauses</t>
  </si>
  <si>
    <t>Funds</t>
  </si>
  <si>
    <t>Reporting</t>
  </si>
  <si>
    <t>Monitoring</t>
  </si>
  <si>
    <t>TRANSPARENCY INDEX - sum*1/9 - Maritza</t>
  </si>
  <si>
    <t>TRANSPARENCY INDEX - sum</t>
  </si>
  <si>
    <t>TRANSPARENCY INDEX - normalized</t>
  </si>
  <si>
    <t>Clarity index</t>
  </si>
  <si>
    <t>Independent verification index</t>
  </si>
  <si>
    <t>Discretion index</t>
  </si>
  <si>
    <t>Progress monitoring index</t>
  </si>
  <si>
    <t>Transparency index as a weighted average</t>
  </si>
  <si>
    <t>0-1</t>
  </si>
  <si>
    <t>0-9 (highest BC 2016-18=8)</t>
  </si>
  <si>
    <t>0-10 (BC 2016-18==10)</t>
  </si>
  <si>
    <t>0-10 (original 0-2 and max 2)</t>
  </si>
  <si>
    <t>0-10 (original 0-3 and max 2)</t>
  </si>
  <si>
    <t xml:space="preserve">Is the budget reported on a GAAP basis? </t>
  </si>
  <si>
    <t>Are the financial statements reported on a GAAP basis?</t>
  </si>
  <si>
    <t>Are the budget forecasts prepared by an independent council?</t>
  </si>
  <si>
    <t>Are the financial statements audited by an independent auditor (i.e. Auditor General or Provincial Auditor)?</t>
  </si>
  <si>
    <t>Is there authority to modify accounting practices?</t>
  </si>
  <si>
    <t>Is there a clear numerical definition of 'extreme circumstance'?</t>
  </si>
  <si>
    <t>Is there a limit on the use of funds?</t>
  </si>
  <si>
    <t>Is there an interim reporting requirement?</t>
  </si>
  <si>
    <t>Is there a comparison of budgeted and actual results?</t>
  </si>
  <si>
    <t>from</t>
  </si>
  <si>
    <t>to</t>
  </si>
  <si>
    <t>0 = No; 1 = Yes</t>
  </si>
  <si>
    <t>0 = allows changes; 1 = allows changes to supplement or reinforce GAAP</t>
  </si>
  <si>
    <t>CA</t>
  </si>
  <si>
    <t xml:space="preserve">ON </t>
  </si>
  <si>
    <t>Prince Edward Island</t>
  </si>
  <si>
    <t>Newfoundland and Labrador</t>
  </si>
  <si>
    <t>1984</t>
  </si>
  <si>
    <t>2019</t>
  </si>
  <si>
    <t>Nunavut</t>
  </si>
  <si>
    <t xml:space="preserve">NU </t>
  </si>
  <si>
    <t>NU</t>
  </si>
  <si>
    <t>Financial Administration Act, R.S.C., 1985, c. F-11</t>
  </si>
  <si>
    <t>Financial Administration Act, R.S.C., 1985, c. F-11; Federal Balanced Budget Act S.C. 2015, c. 36, s. 41</t>
  </si>
  <si>
    <t>n/a</t>
  </si>
  <si>
    <t>Auditor General Act [RSBC 1996] Chapter 23</t>
  </si>
  <si>
    <t>Fiscal Rule / Legislation</t>
  </si>
  <si>
    <t>Budget Transparency and Accountability Act [SBC 2000] Chapter 23 ; Balanced Budget and Ministerial Accountability Act 2001 ; Auditor General Act [RSBC 1996] Chapter 23</t>
  </si>
  <si>
    <t>Budget Transparency and Accountability Act [SBC 2000] Chapter 23 ; Balanced Budget and Ministerial Accountability Act 2001 ; Auditor General Act [RSBC 1996] Chapter 23 ; Financial Administration Act [RSBC 1996] Chapter 138</t>
  </si>
  <si>
    <t>Financial Administration Act Revised Statutes of Alberta 2000 ; Auditor General Act Revised Statutes of Alberta 2000</t>
  </si>
  <si>
    <t>Financial Administration Act Revised Statutes of Alberta 2000 ; Auditor General Act Revised Statutes of Alberta 2000 ; Fiscal Management Act, SA 2013</t>
  </si>
  <si>
    <t>Provincial Auditor Act, SS 1983, c P-30.01</t>
  </si>
  <si>
    <t>The Financial Administration Act, 1993, SS 1993</t>
  </si>
  <si>
    <t>The Balanced Budget Act, SS 1995 ; Provincial Auditor Act, SS 1983, c P-30.01</t>
  </si>
  <si>
    <t>The Growth and Financial Security Act, SS 2008 ; Provincial Auditor Act, SS 1983, c P-30.01</t>
  </si>
  <si>
    <t>The Balanced Budget, Debt Repayment and Taxpayer Accountability Act, SM 1995, c 7</t>
  </si>
  <si>
    <t>The Balanced Budget, Fiscal Management and Taxpayer Accountability Act, CCSM c B5 ; The Financial Administration Act, CCSM c F55</t>
  </si>
  <si>
    <t>The Fiscal Responsibility and Taxpayer Protection Act, CCSM c F84 ; The Financial Administration Act, CCSM c F55</t>
  </si>
  <si>
    <t>Auditor General Act, RSO 1990, c A.35</t>
  </si>
  <si>
    <t>Auditor General Act, RSO 1990, c A.35 ; Fiscal Transparency and Accountability Act, 2004, SO 2004, c 27</t>
  </si>
  <si>
    <t>Auditor General Act, RSO 1990, c A.35 ; Balanced Budget Act, 1999, SO 1999, c 7</t>
  </si>
  <si>
    <t>Auditor General Act, RSO 1990, c A.35 ; Fiscal Sustainability, Transparency and Accountability Act, 2019, SO 2019, c 7</t>
  </si>
  <si>
    <t>Auditor General Act, CQLR c V-5.01</t>
  </si>
  <si>
    <t>Auditor General Act, CQLR c V-5.01 ; Balanced Budget Act, CQLR c E-12.00001</t>
  </si>
  <si>
    <t>Auditor General Act, SNB 1981, c A-17</t>
  </si>
  <si>
    <t>Auditor General Act, SNB 1981, c A-17 ; Fiscal Responsibility and Balanced Budget Act, SNB 2006, c F-14.03</t>
  </si>
  <si>
    <t>Auditor General Act, SNB 1981, c A-17 ; Fiscal Transparency and Accountability Act, RSNB 2014</t>
  </si>
  <si>
    <t>Auditor General Act, RSNS 1989, c 28</t>
  </si>
  <si>
    <t>Auditor General Act, RSNS 1989, c 28 ; Provincial Finance Act, RSNS 1989, c 365</t>
  </si>
  <si>
    <t>Auditor General Act, RSNS 1989, c 28 ; Finance Act, SNS 2010, c 2</t>
  </si>
  <si>
    <t>Financial Administration Act, RSPEI 1988, c F-9</t>
  </si>
  <si>
    <t>Financial Administration Act RSNL1990 Chapter F-8</t>
  </si>
  <si>
    <t>Financial Administration Act, SY 1983, ch. 19</t>
  </si>
  <si>
    <t>Taxpayer Protection Act, SY 1996</t>
  </si>
  <si>
    <t>Taxpayer Protection Act, RSY 2002</t>
  </si>
  <si>
    <t>Financial Administration Act, SNWT 2015</t>
  </si>
  <si>
    <t>Financial Administration Act, RSNWT 1988, c. F-4</t>
  </si>
  <si>
    <t>0 = No (e.g. none or one); 1 = Yes (e.g. bi-annual, quarterly)</t>
  </si>
  <si>
    <t>Transparency of Fiscal Rules</t>
  </si>
  <si>
    <r>
      <t xml:space="preserve">(A)2018-11-08; </t>
    </r>
    <r>
      <rPr>
        <sz val="11"/>
        <rFont val="Calibri (Corps)"/>
      </rPr>
      <t>(A)2021</t>
    </r>
  </si>
  <si>
    <r>
      <t xml:space="preserve">Balanced Budget Act 2012 if pased: balanced budget from 2018-19 on </t>
    </r>
    <r>
      <rPr>
        <sz val="11"/>
        <rFont val="Calibri (Corps)"/>
      </rPr>
      <t>(not assented)</t>
    </r>
  </si>
  <si>
    <r>
      <t xml:space="preserve">Fiscal Transparency and Accountability Act  2018 updated version </t>
    </r>
    <r>
      <rPr>
        <sz val="11"/>
        <rFont val="Calibri (Corps)"/>
      </rPr>
      <t>(not assented)</t>
    </r>
  </si>
  <si>
    <r>
      <t xml:space="preserve">Balanced Budget Act (April 2012, if passed) </t>
    </r>
    <r>
      <rPr>
        <sz val="11"/>
        <rFont val="Calibri (Corps)"/>
      </rPr>
      <t>(not assented)</t>
    </r>
  </si>
  <si>
    <t>Citation:</t>
  </si>
  <si>
    <t>Contact:</t>
  </si>
  <si>
    <t>Dr. Haizhen Mou</t>
  </si>
  <si>
    <t>haizhen.mou@usask.ca</t>
  </si>
  <si>
    <t>Johnson Shoyama Graduate School of Public Policy</t>
  </si>
  <si>
    <t>University of Saskatchewan</t>
  </si>
  <si>
    <t>1980 - 2021</t>
  </si>
  <si>
    <t>Date created:</t>
  </si>
  <si>
    <t>Stringency and Transparency Indices of Fiscal Rules in Canada, 1980-2021</t>
  </si>
  <si>
    <t>Explanation and Index Construction:</t>
  </si>
  <si>
    <r>
      <t xml:space="preserve">The </t>
    </r>
    <r>
      <rPr>
        <b/>
        <sz val="11"/>
        <color theme="1"/>
        <rFont val="Calibri"/>
        <family val="2"/>
        <scheme val="minor"/>
      </rPr>
      <t xml:space="preserve">Stringency Index </t>
    </r>
    <r>
      <rPr>
        <sz val="11"/>
        <color theme="1"/>
        <rFont val="Calibri"/>
        <family val="2"/>
        <scheme val="minor"/>
      </rPr>
      <t xml:space="preserve">measures how strict were balanced budget laws (BBLs) in the 10 Canadian provinces between the early 1990s and 2021. The criteria to evaluate the stringency of the fiscal rule is: 1) Type of budget balance rule, 2) Time horizon for the rule, 3) Enforcement, 4) Actions required if the objective is missed, and 5) Explicit penalty if objective is missed. Each requirement has a given weight. Following a thorough examination of the BBLs, a value is assigned under each criterion. Then we calculate the stringency index as a weighted average that ranges from 0 to 10. A higher score means that requirements for a balanced budget are more demanding.   </t>
    </r>
  </si>
  <si>
    <r>
      <t xml:space="preserve">The </t>
    </r>
    <r>
      <rPr>
        <b/>
        <sz val="11"/>
        <color theme="1"/>
        <rFont val="Calibri"/>
        <family val="2"/>
        <scheme val="minor"/>
      </rPr>
      <t>Transparency Index</t>
    </r>
    <r>
      <rPr>
        <sz val="11"/>
        <color theme="1"/>
        <rFont val="Calibri"/>
        <family val="2"/>
        <scheme val="minor"/>
      </rPr>
      <t xml:space="preserve"> measures transparency in the budget process based on requirements found in the financial management legislation (including some balanced budget laws) in Canada between 1980 and 2021. The Index comprises four sub-categories: 1) Clarity, 2) Verification, 3) Monitoring, and 4) Discretion. Each sub-category includes two or three criteria (9 in total with equal weights). A sub-index is calculated for each sub-category as a simple average of the values assigned to each criterion. The transparency index is a simple average of the values assigned to each of the nine criteria. A higher index means more transparency in the budget process.</t>
    </r>
  </si>
  <si>
    <t xml:space="preserve">Coverage of data: </t>
  </si>
  <si>
    <t>Nov. 1, 2023</t>
  </si>
  <si>
    <r>
      <t xml:space="preserve">Haizhen Mou and Maritza Lozano Man Hing. 2023. </t>
    </r>
    <r>
      <rPr>
        <i/>
        <sz val="11"/>
        <color theme="1"/>
        <rFont val="Calibri"/>
        <family val="2"/>
        <scheme val="minor"/>
      </rPr>
      <t xml:space="preserve">Stringency and Transparency Indices of Fiscal Rules in Canada, 1980-2021 </t>
    </r>
    <r>
      <rPr>
        <sz val="11"/>
        <color theme="1"/>
        <rFont val="Calibri"/>
        <family val="2"/>
        <scheme val="minor"/>
      </rPr>
      <t>[Data Set]. University of Saskatchewan. (link)</t>
    </r>
  </si>
  <si>
    <t>Funding Statement:</t>
  </si>
  <si>
    <t>This study is supported by an Insight Grant #435-2019-0716 of the Social Sciences and Humanities Research Council (SSHRC) of Canada.</t>
  </si>
  <si>
    <t>If you use this dataset, please 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</si>
</sst>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1"/>
      <color theme="1" tint="0.499984740745262"/>
      <name val="Calibri"/>
      <family val="2"/>
      <scheme val="minor"/>
    </font>
    <font>
      <sz val="12"/>
      <name val="Calibri"/>
      <family val="2"/>
      <scheme val="minor"/>
    </font>
    <font>
      <b/>
      <sz val="12"/>
      <name val="Calibri"/>
      <family val="2"/>
      <scheme val="minor"/>
    </font>
    <font>
      <sz val="11"/>
      <name val="Calibri"/>
      <family val="2"/>
      <scheme val="minor"/>
    </font>
    <font>
      <u/>
      <sz val="11"/>
      <color theme="10"/>
      <name val="Calibri"/>
      <family val="2"/>
      <scheme val="minor"/>
    </font>
    <font>
      <b/>
      <sz val="14"/>
      <name val="Calibri"/>
      <family val="2"/>
      <scheme val="minor"/>
    </font>
    <font>
      <sz val="14"/>
      <name val="Calibri"/>
      <family val="2"/>
      <scheme val="minor"/>
    </font>
    <font>
      <sz val="11"/>
      <name val="Calibri (Corps)"/>
    </font>
    <font>
      <i/>
      <sz val="11"/>
      <color theme="1"/>
      <name val="Calibri"/>
      <family val="2"/>
      <scheme val="minor"/>
    </font>
    <font>
      <sz val="12"/>
      <color theme="1"/>
      <name val="Times New Roman"/>
      <family val="1"/>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83">
    <xf numFmtId="0" fontId="0" fillId="0" borderId="0" xfId="0"/>
    <xf numFmtId="0" fontId="2" fillId="0" borderId="0" xfId="0" applyFont="1"/>
    <xf numFmtId="0" fontId="0" fillId="0" borderId="0" xfId="0" applyAlignment="1">
      <alignment horizontal="center"/>
    </xf>
    <xf numFmtId="0" fontId="4" fillId="0" borderId="0" xfId="0" applyFont="1"/>
    <xf numFmtId="164" fontId="0" fillId="0" borderId="0" xfId="0" applyNumberFormat="1"/>
    <xf numFmtId="0" fontId="5" fillId="0" borderId="0" xfId="0" applyFont="1" applyAlignment="1">
      <alignment vertical="top" wrapText="1"/>
    </xf>
    <xf numFmtId="0" fontId="5"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horizontal="center" vertical="top" wrapText="1"/>
    </xf>
    <xf numFmtId="2" fontId="6" fillId="0" borderId="0" xfId="0" applyNumberFormat="1" applyFont="1" applyAlignment="1">
      <alignment horizontal="center" vertical="top" wrapText="1"/>
    </xf>
    <xf numFmtId="0" fontId="6" fillId="0" borderId="0" xfId="0" applyFont="1" applyAlignment="1">
      <alignment wrapText="1"/>
    </xf>
    <xf numFmtId="0" fontId="5" fillId="0" borderId="0" xfId="0" applyFont="1" applyAlignment="1">
      <alignment horizontal="center" wrapText="1"/>
    </xf>
    <xf numFmtId="2" fontId="5" fillId="0" borderId="0" xfId="0" applyNumberFormat="1" applyFont="1" applyAlignment="1">
      <alignment horizontal="center" wrapText="1"/>
    </xf>
    <xf numFmtId="0" fontId="5" fillId="0" borderId="0" xfId="0" applyFont="1" applyAlignment="1">
      <alignment wrapText="1"/>
    </xf>
    <xf numFmtId="1" fontId="5"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0" fontId="6" fillId="0" borderId="0" xfId="0" applyFont="1"/>
    <xf numFmtId="0" fontId="5" fillId="0" borderId="0" xfId="0" applyFont="1"/>
    <xf numFmtId="49" fontId="5" fillId="0" borderId="0" xfId="0" applyNumberFormat="1" applyFont="1" applyAlignment="1">
      <alignment horizontal="center" wrapText="1"/>
    </xf>
    <xf numFmtId="0" fontId="6" fillId="0" borderId="0" xfId="0" applyFont="1" applyAlignment="1">
      <alignment horizontal="center" vertical="center" wrapText="1"/>
    </xf>
    <xf numFmtId="0" fontId="5" fillId="0" borderId="0" xfId="0" applyFont="1" applyAlignment="1">
      <alignment horizontal="center"/>
    </xf>
    <xf numFmtId="49" fontId="5" fillId="0" borderId="0" xfId="0" applyNumberFormat="1" applyFont="1" applyAlignment="1">
      <alignment horizontal="center"/>
    </xf>
    <xf numFmtId="0" fontId="1"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2" fontId="5" fillId="0" borderId="2"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13"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5" fillId="0" borderId="11" xfId="0" applyFont="1" applyBorder="1" applyAlignment="1">
      <alignment horizontal="center" vertical="center" wrapText="1"/>
    </xf>
    <xf numFmtId="2" fontId="5" fillId="0" borderId="3"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3" fontId="5" fillId="0" borderId="2" xfId="0" applyNumberFormat="1" applyFont="1" applyBorder="1" applyAlignment="1">
      <alignment horizontal="center" vertical="center" wrapText="1"/>
    </xf>
    <xf numFmtId="13" fontId="5" fillId="0" borderId="8" xfId="0" applyNumberFormat="1" applyFont="1" applyBorder="1" applyAlignment="1">
      <alignment horizontal="center" vertical="center" wrapText="1"/>
    </xf>
    <xf numFmtId="13" fontId="5" fillId="0" borderId="12" xfId="0" applyNumberFormat="1" applyFont="1" applyBorder="1" applyAlignment="1">
      <alignment horizontal="center" vertical="center" wrapText="1"/>
    </xf>
    <xf numFmtId="13" fontId="5" fillId="0" borderId="13"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13" fontId="5" fillId="0" borderId="3" xfId="0" applyNumberFormat="1" applyFont="1" applyBorder="1" applyAlignment="1">
      <alignment horizontal="center" vertical="center" wrapText="1"/>
    </xf>
    <xf numFmtId="2" fontId="6" fillId="0" borderId="2"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164" fontId="0" fillId="0" borderId="0" xfId="0" applyNumberFormat="1" applyAlignment="1">
      <alignment horizontal="center" vertical="center"/>
    </xf>
    <xf numFmtId="164" fontId="0" fillId="0" borderId="3" xfId="0" applyNumberFormat="1" applyBorder="1" applyAlignment="1">
      <alignment horizontal="center" vertical="center" wrapText="1"/>
    </xf>
    <xf numFmtId="16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9" fillId="0" borderId="0" xfId="0" applyFont="1"/>
    <xf numFmtId="0" fontId="10" fillId="0" borderId="0" xfId="0" applyFont="1" applyAlignment="1">
      <alignment horizontal="center"/>
    </xf>
    <xf numFmtId="0" fontId="3" fillId="0" borderId="0" xfId="0" applyFont="1" applyAlignment="1">
      <alignment horizontal="left" vertical="center"/>
    </xf>
    <xf numFmtId="0" fontId="7" fillId="0" borderId="0" xfId="0" applyFont="1"/>
    <xf numFmtId="164" fontId="7" fillId="0" borderId="0" xfId="0" applyNumberFormat="1" applyFont="1"/>
    <xf numFmtId="0" fontId="7" fillId="0" borderId="0" xfId="0" applyFont="1" applyAlignment="1">
      <alignment horizontal="right"/>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wrapText="1"/>
    </xf>
    <xf numFmtId="0" fontId="2"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top"/>
    </xf>
    <xf numFmtId="0" fontId="8" fillId="0" borderId="0" xfId="1" applyAlignment="1">
      <alignmen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3"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haizhen.mou@usask.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0BCB6-0B13-A943-B940-6C1F15CF87A1}">
  <dimension ref="A1:B19"/>
  <sheetViews>
    <sheetView tabSelected="1" topLeftCell="A12" workbookViewId="0">
      <selection activeCell="C16" sqref="C16"/>
    </sheetView>
  </sheetViews>
  <sheetFormatPr defaultColWidth="10.81640625" defaultRowHeight="14.5"/>
  <cols>
    <col min="1" max="1" width="19.81640625" style="69" customWidth="1"/>
    <col min="2" max="2" width="80.1796875" style="69" customWidth="1"/>
    <col min="3" max="16384" width="10.81640625" style="71"/>
  </cols>
  <sheetData>
    <row r="1" spans="1:2">
      <c r="B1" s="70" t="s">
        <v>215</v>
      </c>
    </row>
    <row r="3" spans="1:2">
      <c r="A3" s="70" t="s">
        <v>208</v>
      </c>
      <c r="B3" s="69" t="s">
        <v>209</v>
      </c>
    </row>
    <row r="4" spans="1:2">
      <c r="A4" s="70"/>
      <c r="B4" s="69" t="s">
        <v>211</v>
      </c>
    </row>
    <row r="5" spans="1:2">
      <c r="A5" s="70"/>
      <c r="B5" s="69" t="s">
        <v>212</v>
      </c>
    </row>
    <row r="6" spans="1:2">
      <c r="A6" s="70"/>
      <c r="B6" s="72" t="s">
        <v>210</v>
      </c>
    </row>
    <row r="7" spans="1:2">
      <c r="A7" s="70"/>
      <c r="B7" s="72"/>
    </row>
    <row r="8" spans="1:2">
      <c r="A8" s="70" t="s">
        <v>214</v>
      </c>
      <c r="B8" s="69" t="s">
        <v>220</v>
      </c>
    </row>
    <row r="9" spans="1:2">
      <c r="A9" s="70"/>
    </row>
    <row r="10" spans="1:2">
      <c r="A10" s="70" t="s">
        <v>219</v>
      </c>
      <c r="B10" s="69" t="s">
        <v>213</v>
      </c>
    </row>
    <row r="12" spans="1:2" ht="116">
      <c r="A12" s="68" t="s">
        <v>216</v>
      </c>
      <c r="B12" s="69" t="s">
        <v>217</v>
      </c>
    </row>
    <row r="13" spans="1:2" ht="116">
      <c r="A13" s="70"/>
      <c r="B13" s="69" t="s">
        <v>218</v>
      </c>
    </row>
    <row r="14" spans="1:2">
      <c r="A14" s="70"/>
    </row>
    <row r="15" spans="1:2">
      <c r="A15" s="70" t="s">
        <v>222</v>
      </c>
    </row>
    <row r="16" spans="1:2" ht="29">
      <c r="B16" s="69" t="s">
        <v>223</v>
      </c>
    </row>
    <row r="17" spans="1:2" ht="15.5">
      <c r="A17" s="82"/>
    </row>
    <row r="18" spans="1:2">
      <c r="A18" s="70" t="s">
        <v>207</v>
      </c>
      <c r="B18" s="69" t="s">
        <v>224</v>
      </c>
    </row>
    <row r="19" spans="1:2" ht="29">
      <c r="A19" s="70"/>
      <c r="B19" s="69" t="s">
        <v>221</v>
      </c>
    </row>
  </sheetData>
  <hyperlinks>
    <hyperlink ref="B6" r:id="rId1" xr:uid="{E74B2427-1879-454E-A28F-F8BF2472B9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9"/>
  <sheetViews>
    <sheetView topLeftCell="B36" zoomScale="84" zoomScaleNormal="50" workbookViewId="0">
      <selection activeCell="C86" sqref="B86:C86"/>
    </sheetView>
  </sheetViews>
  <sheetFormatPr defaultColWidth="14.6328125" defaultRowHeight="14.5"/>
  <cols>
    <col min="2" max="2" width="61.6328125" customWidth="1"/>
    <col min="3" max="5" width="14.6328125" style="2"/>
    <col min="6" max="6" width="19.453125" customWidth="1"/>
    <col min="8" max="8" width="14.81640625" customWidth="1"/>
    <col min="9" max="9" width="20.453125" customWidth="1"/>
    <col min="11" max="11" width="14.6328125" style="4"/>
  </cols>
  <sheetData>
    <row r="1" spans="1:11">
      <c r="A1" t="s">
        <v>38</v>
      </c>
    </row>
    <row r="2" spans="1:11" ht="15.5">
      <c r="A2" s="60" t="s">
        <v>39</v>
      </c>
      <c r="B2" s="50"/>
      <c r="C2" s="50"/>
      <c r="D2" s="50"/>
      <c r="E2" s="50"/>
      <c r="F2" s="50"/>
      <c r="H2" s="50"/>
      <c r="I2" s="50"/>
      <c r="J2" s="50"/>
      <c r="K2" s="53"/>
    </row>
    <row r="3" spans="1:11">
      <c r="A3" s="50"/>
      <c r="B3" s="50"/>
      <c r="C3" s="50"/>
      <c r="D3" s="50"/>
      <c r="E3" s="50"/>
      <c r="F3" s="50"/>
      <c r="G3" s="50"/>
      <c r="H3" s="50"/>
      <c r="I3" s="50"/>
      <c r="J3" s="50"/>
      <c r="K3" s="53"/>
    </row>
    <row r="4" spans="1:11" ht="43.5">
      <c r="A4" s="73" t="s">
        <v>0</v>
      </c>
      <c r="B4" s="73" t="s">
        <v>1</v>
      </c>
      <c r="C4" s="73" t="s">
        <v>2</v>
      </c>
      <c r="D4" s="73" t="s">
        <v>40</v>
      </c>
      <c r="E4" s="56" t="s">
        <v>40</v>
      </c>
      <c r="F4" s="56" t="s">
        <v>41</v>
      </c>
      <c r="G4" s="56" t="s">
        <v>42</v>
      </c>
      <c r="H4" s="56" t="s">
        <v>43</v>
      </c>
      <c r="I4" s="56" t="s">
        <v>44</v>
      </c>
      <c r="J4" s="56" t="s">
        <v>45</v>
      </c>
      <c r="K4" s="57" t="s">
        <v>46</v>
      </c>
    </row>
    <row r="5" spans="1:11" ht="101.5">
      <c r="A5" s="74"/>
      <c r="B5" s="74"/>
      <c r="C5" s="74"/>
      <c r="D5" s="74"/>
      <c r="E5" s="76" t="s">
        <v>3</v>
      </c>
      <c r="F5" s="51" t="s">
        <v>105</v>
      </c>
      <c r="G5" s="51" t="s">
        <v>102</v>
      </c>
      <c r="H5" s="51" t="s">
        <v>103</v>
      </c>
      <c r="I5" s="51" t="s">
        <v>106</v>
      </c>
      <c r="J5" s="51" t="s">
        <v>104</v>
      </c>
      <c r="K5" s="54" t="s">
        <v>47</v>
      </c>
    </row>
    <row r="6" spans="1:11">
      <c r="A6" s="75"/>
      <c r="B6" s="75"/>
      <c r="C6" s="75"/>
      <c r="D6" s="75"/>
      <c r="E6" s="77"/>
      <c r="F6" s="52" t="s">
        <v>48</v>
      </c>
      <c r="G6" s="52" t="s">
        <v>49</v>
      </c>
      <c r="H6" s="52" t="s">
        <v>50</v>
      </c>
      <c r="I6" s="52" t="s">
        <v>51</v>
      </c>
      <c r="J6" s="52" t="s">
        <v>50</v>
      </c>
      <c r="K6" s="55">
        <v>2.2000000000000002</v>
      </c>
    </row>
    <row r="7" spans="1:11">
      <c r="A7" s="61" t="s">
        <v>52</v>
      </c>
      <c r="B7" s="61" t="s">
        <v>4</v>
      </c>
      <c r="C7" s="64">
        <v>1992</v>
      </c>
      <c r="D7" s="64"/>
      <c r="E7" s="64" t="s">
        <v>5</v>
      </c>
      <c r="F7" s="61">
        <v>0.4</v>
      </c>
      <c r="G7" s="61">
        <v>0.2</v>
      </c>
      <c r="H7" s="61">
        <v>0.1</v>
      </c>
      <c r="I7" s="61">
        <v>0.2</v>
      </c>
      <c r="J7" s="61">
        <v>0.1</v>
      </c>
      <c r="K7" s="62"/>
    </row>
    <row r="8" spans="1:11">
      <c r="A8" s="61"/>
      <c r="B8" s="61" t="s">
        <v>4</v>
      </c>
      <c r="C8" s="64">
        <v>1994</v>
      </c>
      <c r="D8" s="64">
        <v>1997</v>
      </c>
      <c r="E8" s="64"/>
      <c r="F8" s="61">
        <v>1</v>
      </c>
      <c r="G8" s="61">
        <v>2</v>
      </c>
      <c r="H8" s="61">
        <v>2</v>
      </c>
      <c r="I8" s="61">
        <v>0</v>
      </c>
      <c r="J8" s="61">
        <v>0</v>
      </c>
      <c r="K8" s="62">
        <f>(F8*0.4+G8*0.2+H8*0.1+I8*0.2+J8*0.1)*10/2.2</f>
        <v>4.545454545454545</v>
      </c>
    </row>
    <row r="9" spans="1:11">
      <c r="A9" s="61"/>
      <c r="B9" s="61" t="s">
        <v>4</v>
      </c>
      <c r="C9" s="64">
        <v>1998</v>
      </c>
      <c r="D9" s="64">
        <v>2007</v>
      </c>
      <c r="E9" s="64"/>
      <c r="F9" s="61">
        <v>2</v>
      </c>
      <c r="G9" s="61">
        <v>2</v>
      </c>
      <c r="H9" s="61">
        <v>2</v>
      </c>
      <c r="I9" s="61">
        <v>0</v>
      </c>
      <c r="J9" s="61">
        <v>0</v>
      </c>
      <c r="K9" s="62">
        <f t="shared" ref="K9:K73" si="0">(F9*0.4+G9*0.2+H9*0.1+I9*0.2+J9*0.1)*10/2.2</f>
        <v>6.3636363636363642</v>
      </c>
    </row>
    <row r="10" spans="1:11">
      <c r="A10" s="61"/>
      <c r="B10" s="61" t="s">
        <v>54</v>
      </c>
      <c r="C10" s="64">
        <v>2008</v>
      </c>
      <c r="D10" s="64">
        <v>2014</v>
      </c>
      <c r="E10" s="64"/>
      <c r="F10" s="61">
        <v>1</v>
      </c>
      <c r="G10" s="61">
        <v>1</v>
      </c>
      <c r="H10" s="61">
        <v>1</v>
      </c>
      <c r="I10" s="61">
        <v>0</v>
      </c>
      <c r="J10" s="61">
        <v>0</v>
      </c>
      <c r="K10" s="62">
        <f t="shared" si="0"/>
        <v>3.1818181818181821</v>
      </c>
    </row>
    <row r="11" spans="1:11">
      <c r="A11" s="61"/>
      <c r="B11" s="61" t="s">
        <v>21</v>
      </c>
      <c r="C11" s="64">
        <v>2015</v>
      </c>
      <c r="D11" s="64">
        <v>2015</v>
      </c>
      <c r="E11" s="64" t="s">
        <v>6</v>
      </c>
      <c r="F11" s="61">
        <v>1</v>
      </c>
      <c r="G11" s="61">
        <v>2</v>
      </c>
      <c r="H11" s="61">
        <v>2</v>
      </c>
      <c r="I11" s="61">
        <v>1</v>
      </c>
      <c r="J11" s="61">
        <v>1</v>
      </c>
      <c r="K11" s="62">
        <f t="shared" si="0"/>
        <v>5.9090909090909083</v>
      </c>
    </row>
    <row r="12" spans="1:11">
      <c r="A12" s="61"/>
      <c r="B12" s="61" t="s">
        <v>53</v>
      </c>
      <c r="C12" s="64">
        <v>2016</v>
      </c>
      <c r="D12" s="64">
        <v>2021</v>
      </c>
      <c r="E12" s="64"/>
      <c r="F12" s="61">
        <v>0</v>
      </c>
      <c r="G12" s="61">
        <v>0</v>
      </c>
      <c r="H12" s="61">
        <v>0</v>
      </c>
      <c r="I12" s="61">
        <v>0</v>
      </c>
      <c r="J12" s="61">
        <v>0</v>
      </c>
      <c r="K12" s="62">
        <f t="shared" si="0"/>
        <v>0</v>
      </c>
    </row>
    <row r="13" spans="1:11">
      <c r="A13" s="61"/>
      <c r="B13" s="61"/>
      <c r="C13" s="64"/>
      <c r="D13" s="64"/>
      <c r="E13" s="64"/>
      <c r="F13" s="61"/>
      <c r="G13" s="61"/>
      <c r="H13" s="61"/>
      <c r="I13" s="61"/>
      <c r="J13" s="61"/>
      <c r="K13" s="62"/>
    </row>
    <row r="14" spans="1:11">
      <c r="A14" s="61" t="s">
        <v>7</v>
      </c>
      <c r="B14" s="61" t="s">
        <v>8</v>
      </c>
      <c r="C14" s="64">
        <v>1991</v>
      </c>
      <c r="D14" s="64">
        <v>1991</v>
      </c>
      <c r="E14" s="64" t="s">
        <v>9</v>
      </c>
      <c r="F14" s="61">
        <v>2</v>
      </c>
      <c r="G14" s="61">
        <v>1</v>
      </c>
      <c r="H14" s="61">
        <v>2</v>
      </c>
      <c r="I14" s="61">
        <v>0</v>
      </c>
      <c r="J14" s="61">
        <v>0</v>
      </c>
      <c r="K14" s="62">
        <f t="shared" si="0"/>
        <v>5.4545454545454541</v>
      </c>
    </row>
    <row r="15" spans="1:11">
      <c r="A15" s="61"/>
      <c r="B15" s="61" t="s">
        <v>53</v>
      </c>
      <c r="C15" s="64">
        <v>1992</v>
      </c>
      <c r="D15" s="64">
        <v>1999</v>
      </c>
      <c r="E15" s="64"/>
      <c r="F15" s="61">
        <v>0</v>
      </c>
      <c r="G15" s="61">
        <v>0</v>
      </c>
      <c r="H15" s="61">
        <v>0</v>
      </c>
      <c r="I15" s="61">
        <v>0</v>
      </c>
      <c r="J15" s="61">
        <v>0</v>
      </c>
      <c r="K15" s="62">
        <f t="shared" si="0"/>
        <v>0</v>
      </c>
    </row>
    <row r="16" spans="1:11">
      <c r="A16" s="61"/>
      <c r="B16" s="61" t="s">
        <v>21</v>
      </c>
      <c r="C16" s="64">
        <v>2000</v>
      </c>
      <c r="D16" s="64">
        <v>2000</v>
      </c>
      <c r="E16" s="64" t="s">
        <v>58</v>
      </c>
      <c r="F16" s="61">
        <v>1</v>
      </c>
      <c r="G16" s="61">
        <v>1</v>
      </c>
      <c r="H16" s="61">
        <v>1</v>
      </c>
      <c r="I16" s="61">
        <v>0</v>
      </c>
      <c r="J16" s="61">
        <v>1</v>
      </c>
      <c r="K16" s="62">
        <f t="shared" si="0"/>
        <v>3.6363636363636362</v>
      </c>
    </row>
    <row r="17" spans="1:11">
      <c r="A17" s="61"/>
      <c r="B17" s="61" t="s">
        <v>10</v>
      </c>
      <c r="C17" s="64">
        <v>2001</v>
      </c>
      <c r="D17" s="64">
        <v>2008</v>
      </c>
      <c r="E17" s="64" t="s">
        <v>11</v>
      </c>
      <c r="F17" s="61">
        <v>2</v>
      </c>
      <c r="G17" s="61">
        <v>2</v>
      </c>
      <c r="H17" s="61">
        <v>2</v>
      </c>
      <c r="I17" s="61">
        <v>0</v>
      </c>
      <c r="J17" s="61">
        <v>1</v>
      </c>
      <c r="K17" s="62">
        <f t="shared" si="0"/>
        <v>6.8181818181818183</v>
      </c>
    </row>
    <row r="18" spans="1:11">
      <c r="A18" s="61"/>
      <c r="B18" s="61" t="s">
        <v>60</v>
      </c>
      <c r="C18" s="64" t="s">
        <v>61</v>
      </c>
      <c r="D18" s="64" t="s">
        <v>62</v>
      </c>
      <c r="E18" s="64"/>
      <c r="F18" s="61">
        <v>1</v>
      </c>
      <c r="G18" s="61">
        <v>1</v>
      </c>
      <c r="H18" s="61">
        <v>1</v>
      </c>
      <c r="I18" s="61">
        <v>0</v>
      </c>
      <c r="J18" s="61">
        <v>1</v>
      </c>
      <c r="K18" s="62">
        <f t="shared" si="0"/>
        <v>3.6363636363636362</v>
      </c>
    </row>
    <row r="19" spans="1:11">
      <c r="A19" s="61"/>
      <c r="B19" s="61" t="s">
        <v>64</v>
      </c>
      <c r="C19" s="64" t="s">
        <v>65</v>
      </c>
      <c r="D19" s="64">
        <v>2020</v>
      </c>
      <c r="E19" s="64" t="s">
        <v>113</v>
      </c>
      <c r="F19" s="61">
        <v>2</v>
      </c>
      <c r="G19" s="61">
        <v>2</v>
      </c>
      <c r="H19" s="61">
        <v>2</v>
      </c>
      <c r="I19" s="61">
        <v>0</v>
      </c>
      <c r="J19" s="61">
        <v>1</v>
      </c>
      <c r="K19" s="62">
        <f t="shared" si="0"/>
        <v>6.8181818181818183</v>
      </c>
    </row>
    <row r="20" spans="1:11">
      <c r="A20" s="61"/>
      <c r="B20" s="66" t="s">
        <v>112</v>
      </c>
      <c r="C20" s="64">
        <v>2021</v>
      </c>
      <c r="D20" s="67">
        <v>2023</v>
      </c>
      <c r="E20" s="64"/>
      <c r="F20" s="61">
        <v>0</v>
      </c>
      <c r="G20" s="61">
        <v>0</v>
      </c>
      <c r="H20" s="61">
        <v>0</v>
      </c>
      <c r="I20" s="61">
        <v>0</v>
      </c>
      <c r="J20" s="61">
        <v>0</v>
      </c>
      <c r="K20" s="62">
        <f t="shared" si="0"/>
        <v>0</v>
      </c>
    </row>
    <row r="21" spans="1:11">
      <c r="A21" s="61"/>
      <c r="B21" s="61"/>
      <c r="C21" s="64"/>
      <c r="D21" s="64"/>
      <c r="E21" s="64"/>
      <c r="F21" s="61"/>
      <c r="G21" s="61"/>
      <c r="H21" s="61"/>
      <c r="I21" s="61"/>
      <c r="J21" s="61"/>
      <c r="K21" s="62"/>
    </row>
    <row r="22" spans="1:11">
      <c r="A22" s="61" t="s">
        <v>13</v>
      </c>
      <c r="B22" s="61" t="s">
        <v>14</v>
      </c>
      <c r="C22" s="64">
        <v>1993</v>
      </c>
      <c r="D22" s="64">
        <v>1994</v>
      </c>
      <c r="E22" s="64"/>
      <c r="F22" s="61">
        <v>1</v>
      </c>
      <c r="G22" s="61">
        <v>2</v>
      </c>
      <c r="H22" s="61">
        <v>1</v>
      </c>
      <c r="I22" s="61">
        <v>2</v>
      </c>
      <c r="J22" s="61">
        <v>0</v>
      </c>
      <c r="K22" s="62">
        <f t="shared" si="0"/>
        <v>5.9090909090909083</v>
      </c>
    </row>
    <row r="23" spans="1:11">
      <c r="A23" s="61"/>
      <c r="B23" s="61" t="s">
        <v>15</v>
      </c>
      <c r="C23" s="64">
        <v>1995</v>
      </c>
      <c r="D23" s="64">
        <v>1999</v>
      </c>
      <c r="E23" s="64"/>
      <c r="F23" s="61">
        <v>3</v>
      </c>
      <c r="G23" s="61">
        <v>2</v>
      </c>
      <c r="H23" s="61">
        <v>1</v>
      </c>
      <c r="I23" s="61">
        <v>0</v>
      </c>
      <c r="J23" s="61">
        <v>0</v>
      </c>
      <c r="K23" s="62">
        <f>(F23*0.4+G23*0.2+H23*0.1+I23*0.2+J23*0.1)*10/2.2</f>
        <v>7.7272727272727266</v>
      </c>
    </row>
    <row r="24" spans="1:11">
      <c r="A24" s="61"/>
      <c r="B24" s="61" t="s">
        <v>16</v>
      </c>
      <c r="C24" s="64">
        <v>2000</v>
      </c>
      <c r="D24" s="64">
        <v>2008</v>
      </c>
      <c r="E24" s="64" t="s">
        <v>68</v>
      </c>
      <c r="F24" s="61">
        <v>3</v>
      </c>
      <c r="G24" s="61">
        <v>2</v>
      </c>
      <c r="H24" s="61">
        <v>2</v>
      </c>
      <c r="I24" s="61">
        <v>0</v>
      </c>
      <c r="J24" s="61">
        <v>0</v>
      </c>
      <c r="K24" s="62">
        <f t="shared" si="0"/>
        <v>8.1818181818181817</v>
      </c>
    </row>
    <row r="25" spans="1:11">
      <c r="A25" s="61"/>
      <c r="B25" s="61" t="s">
        <v>69</v>
      </c>
      <c r="C25" s="64">
        <v>2009</v>
      </c>
      <c r="D25" s="64">
        <v>2012</v>
      </c>
      <c r="E25" s="64"/>
      <c r="F25" s="61">
        <v>3</v>
      </c>
      <c r="G25" s="61">
        <v>2</v>
      </c>
      <c r="H25" s="61">
        <v>2</v>
      </c>
      <c r="I25" s="61">
        <v>0</v>
      </c>
      <c r="J25" s="61">
        <v>0</v>
      </c>
      <c r="K25" s="62">
        <f t="shared" si="0"/>
        <v>8.1818181818181817</v>
      </c>
    </row>
    <row r="26" spans="1:11">
      <c r="A26" s="61"/>
      <c r="B26" s="61" t="s">
        <v>17</v>
      </c>
      <c r="C26" s="64">
        <v>2013</v>
      </c>
      <c r="D26" s="64">
        <v>2014</v>
      </c>
      <c r="E26" s="64" t="s">
        <v>18</v>
      </c>
      <c r="F26" s="61">
        <v>3</v>
      </c>
      <c r="G26" s="61">
        <v>2</v>
      </c>
      <c r="H26" s="61">
        <v>2</v>
      </c>
      <c r="I26" s="61">
        <v>0</v>
      </c>
      <c r="J26" s="61">
        <v>0</v>
      </c>
      <c r="K26" s="62">
        <f t="shared" si="0"/>
        <v>8.1818181818181817</v>
      </c>
    </row>
    <row r="27" spans="1:11">
      <c r="A27" s="61"/>
      <c r="B27" s="61" t="s">
        <v>19</v>
      </c>
      <c r="C27" s="64">
        <v>2015</v>
      </c>
      <c r="D27" s="64">
        <v>2021</v>
      </c>
      <c r="E27" s="64"/>
      <c r="F27" s="61">
        <v>0</v>
      </c>
      <c r="G27" s="61">
        <v>0</v>
      </c>
      <c r="H27" s="61">
        <v>0</v>
      </c>
      <c r="I27" s="61">
        <v>0</v>
      </c>
      <c r="J27" s="61">
        <v>0</v>
      </c>
      <c r="K27" s="62">
        <f t="shared" si="0"/>
        <v>0</v>
      </c>
    </row>
    <row r="28" spans="1:11">
      <c r="A28" s="61"/>
      <c r="B28" s="61"/>
      <c r="C28" s="64"/>
      <c r="D28" s="64"/>
      <c r="E28" s="64"/>
      <c r="F28" s="61"/>
      <c r="G28" s="61"/>
      <c r="H28" s="61"/>
      <c r="I28" s="61"/>
      <c r="J28" s="61"/>
      <c r="K28" s="62"/>
    </row>
    <row r="29" spans="1:11">
      <c r="A29" s="61" t="s">
        <v>20</v>
      </c>
      <c r="B29" s="61" t="s">
        <v>21</v>
      </c>
      <c r="C29" s="64">
        <v>1995</v>
      </c>
      <c r="D29" s="64">
        <v>2007</v>
      </c>
      <c r="E29" s="64">
        <v>2007</v>
      </c>
      <c r="F29" s="61">
        <v>3</v>
      </c>
      <c r="G29" s="61">
        <v>1</v>
      </c>
      <c r="H29" s="61">
        <v>1</v>
      </c>
      <c r="I29" s="61">
        <v>0</v>
      </c>
      <c r="J29" s="61">
        <v>0</v>
      </c>
      <c r="K29" s="62">
        <f t="shared" si="0"/>
        <v>6.8181818181818183</v>
      </c>
    </row>
    <row r="30" spans="1:11">
      <c r="A30" s="61"/>
      <c r="B30" s="61" t="s">
        <v>22</v>
      </c>
      <c r="C30" s="64">
        <v>2008</v>
      </c>
      <c r="D30" s="64">
        <v>2015</v>
      </c>
      <c r="E30" s="64" t="s">
        <v>6</v>
      </c>
      <c r="F30" s="61">
        <v>3</v>
      </c>
      <c r="G30" s="61">
        <v>2</v>
      </c>
      <c r="H30" s="61">
        <v>1</v>
      </c>
      <c r="I30" s="61">
        <v>0</v>
      </c>
      <c r="J30" s="61">
        <v>0</v>
      </c>
      <c r="K30" s="62">
        <f t="shared" si="0"/>
        <v>7.7272727272727266</v>
      </c>
    </row>
    <row r="31" spans="1:11">
      <c r="A31" s="61"/>
      <c r="B31" s="61" t="s">
        <v>53</v>
      </c>
      <c r="C31" s="64">
        <v>2016</v>
      </c>
      <c r="D31" s="64">
        <v>2021</v>
      </c>
      <c r="E31" s="64"/>
      <c r="F31" s="61">
        <v>0</v>
      </c>
      <c r="G31" s="61">
        <v>0</v>
      </c>
      <c r="H31" s="61">
        <v>0</v>
      </c>
      <c r="I31" s="61">
        <v>0</v>
      </c>
      <c r="J31" s="61">
        <v>0</v>
      </c>
      <c r="K31" s="62">
        <f t="shared" si="0"/>
        <v>0</v>
      </c>
    </row>
    <row r="32" spans="1:11">
      <c r="A32" s="61"/>
      <c r="B32" s="61"/>
      <c r="C32" s="64"/>
      <c r="D32" s="64"/>
      <c r="E32" s="64"/>
      <c r="F32" s="61"/>
      <c r="G32" s="61"/>
      <c r="H32" s="61"/>
      <c r="I32" s="61"/>
      <c r="J32" s="61"/>
      <c r="K32" s="62"/>
    </row>
    <row r="33" spans="1:11">
      <c r="A33" s="61" t="s">
        <v>23</v>
      </c>
      <c r="B33" s="61" t="s">
        <v>24</v>
      </c>
      <c r="C33" s="64">
        <v>1995</v>
      </c>
      <c r="D33" s="64">
        <v>2007</v>
      </c>
      <c r="E33" s="64" t="s">
        <v>70</v>
      </c>
      <c r="F33" s="61">
        <v>3</v>
      </c>
      <c r="G33" s="61">
        <v>2</v>
      </c>
      <c r="H33" s="61">
        <v>1</v>
      </c>
      <c r="I33" s="61">
        <v>2</v>
      </c>
      <c r="J33" s="61">
        <v>1</v>
      </c>
      <c r="K33" s="62">
        <f t="shared" si="0"/>
        <v>10</v>
      </c>
    </row>
    <row r="34" spans="1:11">
      <c r="A34" s="61"/>
      <c r="B34" s="61" t="s">
        <v>25</v>
      </c>
      <c r="C34" s="64">
        <v>2008</v>
      </c>
      <c r="D34" s="64">
        <v>2012</v>
      </c>
      <c r="E34" s="64" t="s">
        <v>71</v>
      </c>
      <c r="F34" s="61">
        <v>1</v>
      </c>
      <c r="G34" s="61">
        <v>1</v>
      </c>
      <c r="H34" s="61">
        <v>1</v>
      </c>
      <c r="I34" s="61">
        <v>0</v>
      </c>
      <c r="J34" s="61">
        <v>1</v>
      </c>
      <c r="K34" s="62">
        <f t="shared" si="0"/>
        <v>3.6363636363636362</v>
      </c>
    </row>
    <row r="35" spans="1:11">
      <c r="A35" s="61"/>
      <c r="B35" s="61" t="s">
        <v>72</v>
      </c>
      <c r="C35" s="64">
        <v>2013</v>
      </c>
      <c r="D35" s="64">
        <v>2015</v>
      </c>
      <c r="E35" s="64" t="s">
        <v>6</v>
      </c>
      <c r="F35" s="61">
        <v>1</v>
      </c>
      <c r="G35" s="61">
        <v>1</v>
      </c>
      <c r="H35" s="61">
        <v>1</v>
      </c>
      <c r="I35" s="61">
        <v>0</v>
      </c>
      <c r="J35" s="61">
        <v>1</v>
      </c>
      <c r="K35" s="62">
        <f t="shared" si="0"/>
        <v>3.6363636363636362</v>
      </c>
    </row>
    <row r="36" spans="1:11">
      <c r="A36" s="61"/>
      <c r="B36" s="61" t="s">
        <v>73</v>
      </c>
      <c r="C36" s="64">
        <v>2016</v>
      </c>
      <c r="D36" s="64">
        <v>2016</v>
      </c>
      <c r="E36" s="64" t="s">
        <v>74</v>
      </c>
      <c r="F36" s="61">
        <v>0</v>
      </c>
      <c r="G36" s="61">
        <v>0</v>
      </c>
      <c r="H36" s="61">
        <v>0</v>
      </c>
      <c r="I36" s="61">
        <v>0</v>
      </c>
      <c r="J36" s="61">
        <v>0</v>
      </c>
      <c r="K36" s="62">
        <f t="shared" si="0"/>
        <v>0</v>
      </c>
    </row>
    <row r="37" spans="1:11">
      <c r="A37" s="61"/>
      <c r="B37" s="61" t="s">
        <v>75</v>
      </c>
      <c r="C37" s="64" t="s">
        <v>76</v>
      </c>
      <c r="D37" s="64">
        <v>2019</v>
      </c>
      <c r="E37" s="64" t="s">
        <v>203</v>
      </c>
      <c r="F37" s="61">
        <v>1</v>
      </c>
      <c r="G37" s="61">
        <v>2</v>
      </c>
      <c r="H37" s="61">
        <v>1</v>
      </c>
      <c r="I37" s="61">
        <v>0</v>
      </c>
      <c r="J37" s="61">
        <v>1</v>
      </c>
      <c r="K37" s="62">
        <f t="shared" si="0"/>
        <v>4.545454545454545</v>
      </c>
    </row>
    <row r="38" spans="1:11">
      <c r="A38" s="61"/>
      <c r="B38" s="61" t="s">
        <v>75</v>
      </c>
      <c r="C38" s="64">
        <v>2020</v>
      </c>
      <c r="D38" s="64">
        <v>2020</v>
      </c>
      <c r="E38" s="64"/>
      <c r="F38" s="61">
        <v>1</v>
      </c>
      <c r="G38" s="61">
        <v>2</v>
      </c>
      <c r="H38" s="61">
        <v>1</v>
      </c>
      <c r="I38" s="61">
        <v>0</v>
      </c>
      <c r="J38" s="61">
        <v>0</v>
      </c>
      <c r="K38" s="62">
        <f t="shared" ref="K38" si="1">(F38*0.4+G38*0.2+H38*0.1+I38*0.2+J38*0.1)*10/2.2</f>
        <v>4.0909090909090908</v>
      </c>
    </row>
    <row r="39" spans="1:11">
      <c r="A39" s="61"/>
      <c r="B39" s="61" t="s">
        <v>75</v>
      </c>
      <c r="C39" s="64">
        <v>2021</v>
      </c>
      <c r="D39" s="64" t="s">
        <v>12</v>
      </c>
      <c r="E39" s="64"/>
      <c r="F39" s="61">
        <v>1</v>
      </c>
      <c r="G39" s="61">
        <v>2</v>
      </c>
      <c r="H39" s="61">
        <v>1</v>
      </c>
      <c r="I39" s="61">
        <v>0</v>
      </c>
      <c r="J39" s="61">
        <v>1</v>
      </c>
      <c r="K39" s="62">
        <f t="shared" ref="K39" si="2">(F39*0.4+G39*0.2+H39*0.1+I39*0.2+J39*0.1)*10/2.2</f>
        <v>4.545454545454545</v>
      </c>
    </row>
    <row r="40" spans="1:11">
      <c r="A40" s="61"/>
      <c r="B40" s="61"/>
      <c r="C40" s="64"/>
      <c r="D40" s="64"/>
      <c r="E40" s="64"/>
      <c r="F40" s="61"/>
      <c r="G40" s="61"/>
      <c r="H40" s="61"/>
      <c r="I40" s="61"/>
      <c r="J40" s="61"/>
      <c r="K40" s="62"/>
    </row>
    <row r="41" spans="1:11">
      <c r="A41" s="61" t="s">
        <v>77</v>
      </c>
      <c r="B41" s="61" t="s">
        <v>21</v>
      </c>
      <c r="C41" s="64">
        <v>1999</v>
      </c>
      <c r="D41" s="64"/>
      <c r="E41" s="64" t="s">
        <v>27</v>
      </c>
      <c r="F41" s="61"/>
      <c r="G41" s="61"/>
      <c r="H41" s="61"/>
      <c r="I41" s="61"/>
      <c r="J41" s="61"/>
      <c r="K41" s="62">
        <f t="shared" si="0"/>
        <v>0</v>
      </c>
    </row>
    <row r="42" spans="1:11">
      <c r="A42" s="61"/>
      <c r="B42" s="61" t="s">
        <v>78</v>
      </c>
      <c r="C42" s="64">
        <v>1999</v>
      </c>
      <c r="D42" s="64"/>
      <c r="E42" s="64">
        <v>2000</v>
      </c>
      <c r="F42" s="61">
        <v>1</v>
      </c>
      <c r="G42" s="61">
        <v>1</v>
      </c>
      <c r="H42" s="61">
        <v>1</v>
      </c>
      <c r="I42" s="61">
        <v>0</v>
      </c>
      <c r="J42" s="61">
        <v>1</v>
      </c>
      <c r="K42" s="62">
        <f t="shared" si="0"/>
        <v>3.6363636363636362</v>
      </c>
    </row>
    <row r="43" spans="1:11">
      <c r="A43" s="61"/>
      <c r="B43" s="61" t="s">
        <v>79</v>
      </c>
      <c r="C43" s="64">
        <v>2001</v>
      </c>
      <c r="D43" s="64"/>
      <c r="E43" s="64">
        <v>2003</v>
      </c>
      <c r="F43" s="61">
        <v>2</v>
      </c>
      <c r="G43" s="61">
        <v>2</v>
      </c>
      <c r="H43" s="61">
        <v>1</v>
      </c>
      <c r="I43" s="61">
        <v>0</v>
      </c>
      <c r="J43" s="61">
        <v>1</v>
      </c>
      <c r="K43" s="62">
        <f t="shared" si="0"/>
        <v>6.3636363636363651</v>
      </c>
    </row>
    <row r="44" spans="1:11">
      <c r="A44" s="61"/>
      <c r="B44" s="61" t="s">
        <v>28</v>
      </c>
      <c r="C44" s="64">
        <v>2004</v>
      </c>
      <c r="D44" s="64">
        <v>2018</v>
      </c>
      <c r="E44" s="64" t="s">
        <v>115</v>
      </c>
      <c r="F44" s="61">
        <v>2</v>
      </c>
      <c r="G44" s="61">
        <v>2</v>
      </c>
      <c r="H44" s="61">
        <v>1</v>
      </c>
      <c r="I44" s="61">
        <v>0</v>
      </c>
      <c r="J44" s="61">
        <v>0</v>
      </c>
      <c r="K44" s="62">
        <f t="shared" si="0"/>
        <v>5.9090909090909101</v>
      </c>
    </row>
    <row r="45" spans="1:11" s="3" customFormat="1">
      <c r="A45" s="61"/>
      <c r="B45" s="61" t="s">
        <v>111</v>
      </c>
      <c r="C45" s="64">
        <v>2012</v>
      </c>
      <c r="D45" s="64">
        <v>2017</v>
      </c>
      <c r="E45" s="65" t="s">
        <v>80</v>
      </c>
      <c r="F45" s="61">
        <v>1</v>
      </c>
      <c r="G45" s="61">
        <v>1</v>
      </c>
      <c r="H45" s="61">
        <v>1</v>
      </c>
      <c r="I45" s="61">
        <v>0</v>
      </c>
      <c r="J45" s="61">
        <v>0</v>
      </c>
      <c r="K45" s="62">
        <f t="shared" si="0"/>
        <v>3.1818181818181821</v>
      </c>
    </row>
    <row r="46" spans="1:11">
      <c r="A46" s="61"/>
      <c r="B46" s="61" t="s">
        <v>204</v>
      </c>
      <c r="C46" s="64">
        <v>2018</v>
      </c>
      <c r="D46" s="64" t="s">
        <v>12</v>
      </c>
      <c r="E46" s="64"/>
      <c r="F46" s="61">
        <v>2</v>
      </c>
      <c r="G46" s="61">
        <v>2</v>
      </c>
      <c r="H46" s="61">
        <v>1</v>
      </c>
      <c r="I46" s="61">
        <v>0</v>
      </c>
      <c r="J46" s="61">
        <v>1</v>
      </c>
      <c r="K46" s="62">
        <f t="shared" si="0"/>
        <v>6.3636363636363651</v>
      </c>
    </row>
    <row r="47" spans="1:11">
      <c r="A47" s="61"/>
      <c r="B47" s="61" t="s">
        <v>114</v>
      </c>
      <c r="C47" s="64">
        <v>2019</v>
      </c>
      <c r="D47" s="64" t="s">
        <v>12</v>
      </c>
      <c r="E47" s="64"/>
      <c r="F47" s="61">
        <v>2</v>
      </c>
      <c r="G47" s="61">
        <v>2</v>
      </c>
      <c r="H47" s="61">
        <v>1</v>
      </c>
      <c r="I47" s="61">
        <v>0</v>
      </c>
      <c r="J47" s="61">
        <v>0</v>
      </c>
      <c r="K47" s="62">
        <f t="shared" si="0"/>
        <v>5.9090909090909101</v>
      </c>
    </row>
    <row r="48" spans="1:11">
      <c r="A48" s="61"/>
      <c r="B48" s="61"/>
      <c r="C48" s="64"/>
      <c r="D48" s="64"/>
      <c r="E48" s="64"/>
      <c r="F48" s="61"/>
      <c r="G48" s="61"/>
      <c r="H48" s="61"/>
      <c r="I48" s="61"/>
      <c r="J48" s="61"/>
      <c r="K48" s="62"/>
    </row>
    <row r="49" spans="1:12">
      <c r="A49" s="61" t="s">
        <v>29</v>
      </c>
      <c r="B49" s="61" t="s">
        <v>30</v>
      </c>
      <c r="C49" s="64">
        <v>1996</v>
      </c>
      <c r="D49" s="64"/>
      <c r="E49" s="64">
        <v>2000</v>
      </c>
      <c r="F49" s="61"/>
      <c r="G49" s="61"/>
      <c r="H49" s="61"/>
      <c r="I49" s="61"/>
      <c r="J49" s="61"/>
      <c r="K49" s="62">
        <f t="shared" si="0"/>
        <v>0</v>
      </c>
    </row>
    <row r="50" spans="1:12">
      <c r="A50" s="61"/>
      <c r="B50" s="61" t="s">
        <v>81</v>
      </c>
      <c r="C50" s="64">
        <v>1996</v>
      </c>
      <c r="D50" s="64"/>
      <c r="E50" s="64">
        <v>1998</v>
      </c>
      <c r="F50" s="61">
        <v>1</v>
      </c>
      <c r="G50" s="61">
        <v>2</v>
      </c>
      <c r="H50" s="61">
        <v>1</v>
      </c>
      <c r="I50" s="61">
        <v>1.5</v>
      </c>
      <c r="J50" s="61">
        <v>0</v>
      </c>
      <c r="K50" s="62">
        <f t="shared" si="0"/>
        <v>5.454545454545455</v>
      </c>
    </row>
    <row r="51" spans="1:12">
      <c r="A51" s="61"/>
      <c r="B51" s="61" t="s">
        <v>82</v>
      </c>
      <c r="C51" s="64">
        <v>1999</v>
      </c>
      <c r="D51" s="64"/>
      <c r="E51" s="64">
        <v>2000</v>
      </c>
      <c r="F51" s="61">
        <v>3</v>
      </c>
      <c r="G51" s="61">
        <v>2</v>
      </c>
      <c r="H51" s="61">
        <v>1</v>
      </c>
      <c r="I51" s="61">
        <v>1.5</v>
      </c>
      <c r="J51" s="61">
        <v>0</v>
      </c>
      <c r="K51" s="62">
        <f t="shared" si="0"/>
        <v>9.0909090909090899</v>
      </c>
    </row>
    <row r="52" spans="1:12">
      <c r="A52" s="61"/>
      <c r="B52" s="61" t="s">
        <v>108</v>
      </c>
      <c r="C52" s="64">
        <v>2001</v>
      </c>
      <c r="D52" s="64"/>
      <c r="E52" s="64" t="s">
        <v>11</v>
      </c>
      <c r="F52" s="61">
        <v>3</v>
      </c>
      <c r="G52" s="61">
        <v>2</v>
      </c>
      <c r="H52" s="61">
        <v>1</v>
      </c>
      <c r="I52" s="61">
        <v>1.5</v>
      </c>
      <c r="J52" s="61">
        <v>0</v>
      </c>
      <c r="K52" s="62">
        <f t="shared" si="0"/>
        <v>9.0909090909090899</v>
      </c>
      <c r="L52" s="1"/>
    </row>
    <row r="53" spans="1:12">
      <c r="A53" s="61"/>
      <c r="B53" s="61" t="s">
        <v>83</v>
      </c>
      <c r="C53" s="64" t="s">
        <v>61</v>
      </c>
      <c r="D53" s="64"/>
      <c r="E53" s="64" t="s">
        <v>84</v>
      </c>
      <c r="F53" s="61">
        <v>1</v>
      </c>
      <c r="G53" s="61">
        <v>1</v>
      </c>
      <c r="H53" s="61">
        <v>1</v>
      </c>
      <c r="I53" s="61">
        <v>0</v>
      </c>
      <c r="J53" s="61">
        <v>0</v>
      </c>
      <c r="K53" s="62">
        <f t="shared" si="0"/>
        <v>3.1818181818181821</v>
      </c>
    </row>
    <row r="54" spans="1:12">
      <c r="A54" s="61"/>
      <c r="B54" s="61" t="s">
        <v>110</v>
      </c>
      <c r="C54" s="64">
        <v>2013</v>
      </c>
      <c r="D54" s="64"/>
      <c r="E54" s="64">
        <v>2014</v>
      </c>
      <c r="F54" s="61">
        <v>1</v>
      </c>
      <c r="G54" s="61">
        <v>1</v>
      </c>
      <c r="H54" s="61">
        <v>1</v>
      </c>
      <c r="I54" s="61">
        <v>0</v>
      </c>
      <c r="J54" s="61">
        <v>0</v>
      </c>
      <c r="K54" s="62">
        <f t="shared" si="0"/>
        <v>3.1818181818181821</v>
      </c>
    </row>
    <row r="55" spans="1:12">
      <c r="A55" s="61"/>
      <c r="B55" s="61" t="s">
        <v>107</v>
      </c>
      <c r="C55" s="64">
        <v>2015</v>
      </c>
      <c r="D55" s="64">
        <v>2021</v>
      </c>
      <c r="E55" s="64"/>
      <c r="F55" s="63">
        <v>3</v>
      </c>
      <c r="G55" s="63">
        <v>2</v>
      </c>
      <c r="H55" s="63">
        <v>1</v>
      </c>
      <c r="I55" s="63">
        <v>1.5</v>
      </c>
      <c r="J55" s="63">
        <v>0</v>
      </c>
      <c r="K55" s="62">
        <f t="shared" si="0"/>
        <v>9.0909090909090899</v>
      </c>
    </row>
    <row r="56" spans="1:12">
      <c r="A56" s="61"/>
      <c r="B56" s="61"/>
      <c r="C56" s="64"/>
      <c r="D56" s="64"/>
      <c r="E56" s="64"/>
      <c r="F56" s="63"/>
      <c r="G56" s="63"/>
      <c r="H56" s="63"/>
      <c r="I56" s="63"/>
      <c r="J56" s="63"/>
      <c r="K56" s="62"/>
    </row>
    <row r="57" spans="1:12">
      <c r="A57" s="61" t="s">
        <v>31</v>
      </c>
      <c r="B57" s="61" t="s">
        <v>21</v>
      </c>
      <c r="C57" s="64">
        <v>1993</v>
      </c>
      <c r="D57" s="64"/>
      <c r="E57" s="64">
        <v>2003</v>
      </c>
      <c r="F57" s="61"/>
      <c r="G57" s="61"/>
      <c r="H57" s="61"/>
      <c r="I57" s="61"/>
      <c r="J57" s="61"/>
      <c r="K57" s="62">
        <f t="shared" si="0"/>
        <v>0</v>
      </c>
    </row>
    <row r="58" spans="1:12">
      <c r="A58" s="61"/>
      <c r="B58" s="61" t="s">
        <v>85</v>
      </c>
      <c r="C58" s="64">
        <v>1993</v>
      </c>
      <c r="D58" s="64"/>
      <c r="E58" s="64">
        <v>1995</v>
      </c>
      <c r="F58" s="61">
        <v>1</v>
      </c>
      <c r="G58" s="61">
        <v>1</v>
      </c>
      <c r="H58" s="61">
        <v>1</v>
      </c>
      <c r="I58" s="61">
        <v>0</v>
      </c>
      <c r="J58" s="61">
        <v>0</v>
      </c>
      <c r="K58" s="62">
        <f t="shared" si="0"/>
        <v>3.1818181818181821</v>
      </c>
    </row>
    <row r="59" spans="1:12">
      <c r="A59" s="61"/>
      <c r="B59" s="61" t="s">
        <v>86</v>
      </c>
      <c r="C59" s="64">
        <v>1996</v>
      </c>
      <c r="D59" s="64"/>
      <c r="E59" s="64">
        <v>2003</v>
      </c>
      <c r="F59" s="61">
        <v>3</v>
      </c>
      <c r="G59" s="61">
        <v>1</v>
      </c>
      <c r="H59" s="61">
        <v>1</v>
      </c>
      <c r="I59" s="61">
        <v>0</v>
      </c>
      <c r="J59" s="61">
        <v>0</v>
      </c>
      <c r="K59" s="62">
        <f t="shared" si="0"/>
        <v>6.8181818181818183</v>
      </c>
    </row>
    <row r="60" spans="1:12">
      <c r="A60" s="61"/>
      <c r="B60" s="61" t="s">
        <v>32</v>
      </c>
      <c r="C60" s="64" t="s">
        <v>87</v>
      </c>
      <c r="D60" s="64">
        <v>2013</v>
      </c>
      <c r="E60" s="64" t="s">
        <v>33</v>
      </c>
      <c r="F60" s="61">
        <v>2</v>
      </c>
      <c r="G60" s="61">
        <v>1</v>
      </c>
      <c r="H60" s="61">
        <v>1</v>
      </c>
      <c r="I60" s="61">
        <v>0</v>
      </c>
      <c r="J60" s="61">
        <v>0</v>
      </c>
      <c r="K60" s="62">
        <f t="shared" si="0"/>
        <v>5</v>
      </c>
    </row>
    <row r="61" spans="1:12">
      <c r="A61" s="61"/>
      <c r="B61" s="61" t="s">
        <v>109</v>
      </c>
      <c r="C61" s="64">
        <v>2014</v>
      </c>
      <c r="D61" s="64">
        <v>2015</v>
      </c>
      <c r="E61" s="64" t="s">
        <v>18</v>
      </c>
      <c r="F61" s="61">
        <v>2</v>
      </c>
      <c r="G61" s="61">
        <v>1</v>
      </c>
      <c r="H61" s="61">
        <v>1</v>
      </c>
      <c r="I61" s="61">
        <v>0</v>
      </c>
      <c r="J61" s="61">
        <v>1</v>
      </c>
      <c r="K61" s="62">
        <f t="shared" si="0"/>
        <v>5.454545454545455</v>
      </c>
    </row>
    <row r="62" spans="1:12">
      <c r="A62" s="61"/>
      <c r="B62" s="61" t="s">
        <v>205</v>
      </c>
      <c r="C62" s="64">
        <v>2016</v>
      </c>
      <c r="D62" s="64" t="s">
        <v>12</v>
      </c>
      <c r="E62" s="64"/>
      <c r="F62" s="63">
        <v>0</v>
      </c>
      <c r="G62" s="63">
        <v>0</v>
      </c>
      <c r="H62" s="63">
        <v>0</v>
      </c>
      <c r="I62" s="63">
        <v>0</v>
      </c>
      <c r="J62" s="63">
        <v>0</v>
      </c>
      <c r="K62" s="62">
        <f t="shared" si="0"/>
        <v>0</v>
      </c>
    </row>
    <row r="63" spans="1:12">
      <c r="A63" s="61"/>
      <c r="B63" s="61"/>
      <c r="C63" s="64"/>
      <c r="D63" s="64"/>
      <c r="E63" s="64"/>
      <c r="F63" s="61"/>
      <c r="G63" s="61"/>
      <c r="H63" s="61"/>
      <c r="I63" s="61"/>
      <c r="J63" s="61"/>
      <c r="K63" s="62"/>
    </row>
    <row r="64" spans="1:12">
      <c r="A64" s="61" t="s">
        <v>34</v>
      </c>
      <c r="B64" s="61" t="s">
        <v>88</v>
      </c>
      <c r="C64" s="64">
        <v>1993</v>
      </c>
      <c r="D64" s="64"/>
      <c r="E64" s="64" t="s">
        <v>89</v>
      </c>
      <c r="F64" s="61"/>
      <c r="G64" s="61"/>
      <c r="H64" s="61"/>
      <c r="I64" s="61"/>
      <c r="J64" s="61"/>
      <c r="K64" s="62">
        <f t="shared" si="0"/>
        <v>0</v>
      </c>
    </row>
    <row r="65" spans="1:11">
      <c r="A65" s="61"/>
      <c r="B65" s="61" t="s">
        <v>90</v>
      </c>
      <c r="C65" s="64">
        <v>1993</v>
      </c>
      <c r="D65" s="64"/>
      <c r="E65" s="64">
        <v>1996</v>
      </c>
      <c r="F65" s="61"/>
      <c r="G65" s="61"/>
      <c r="H65" s="61"/>
      <c r="I65" s="61"/>
      <c r="J65" s="61"/>
      <c r="K65" s="62">
        <f t="shared" si="0"/>
        <v>0</v>
      </c>
    </row>
    <row r="66" spans="1:11">
      <c r="A66" s="61"/>
      <c r="B66" s="61" t="s">
        <v>91</v>
      </c>
      <c r="C66" s="64" t="s">
        <v>92</v>
      </c>
      <c r="D66" s="64"/>
      <c r="E66" s="64" t="s">
        <v>93</v>
      </c>
      <c r="F66" s="61">
        <v>3</v>
      </c>
      <c r="G66" s="61">
        <v>2</v>
      </c>
      <c r="H66" s="61">
        <v>1</v>
      </c>
      <c r="I66" s="61">
        <v>0</v>
      </c>
      <c r="J66" s="61">
        <v>1</v>
      </c>
      <c r="K66" s="62">
        <f t="shared" si="0"/>
        <v>8.1818181818181834</v>
      </c>
    </row>
    <row r="67" spans="1:11">
      <c r="A67" s="61"/>
      <c r="B67" s="61" t="s">
        <v>35</v>
      </c>
      <c r="C67" s="64">
        <v>2000</v>
      </c>
      <c r="D67" s="64"/>
      <c r="E67" s="64" t="s">
        <v>94</v>
      </c>
      <c r="F67" s="61"/>
      <c r="G67" s="61"/>
      <c r="H67" s="61"/>
      <c r="I67" s="61"/>
      <c r="J67" s="61"/>
      <c r="K67" s="62">
        <f t="shared" si="0"/>
        <v>0</v>
      </c>
    </row>
    <row r="68" spans="1:11">
      <c r="A68" s="61"/>
      <c r="B68" s="61" t="s">
        <v>95</v>
      </c>
      <c r="C68" s="64">
        <v>2000</v>
      </c>
      <c r="D68" s="64"/>
      <c r="E68" s="64">
        <v>2001</v>
      </c>
      <c r="F68" s="61">
        <v>1</v>
      </c>
      <c r="G68" s="61">
        <v>0</v>
      </c>
      <c r="H68" s="61">
        <v>1</v>
      </c>
      <c r="I68" s="61">
        <v>2</v>
      </c>
      <c r="J68" s="61">
        <v>1</v>
      </c>
      <c r="K68" s="62">
        <f t="shared" si="0"/>
        <v>4.545454545454545</v>
      </c>
    </row>
    <row r="69" spans="1:11">
      <c r="A69" s="61"/>
      <c r="B69" s="61"/>
      <c r="C69" s="64">
        <v>2002</v>
      </c>
      <c r="D69" s="64">
        <v>2008</v>
      </c>
      <c r="E69" s="64" t="s">
        <v>11</v>
      </c>
      <c r="F69" s="61">
        <v>2</v>
      </c>
      <c r="G69" s="61">
        <v>2</v>
      </c>
      <c r="H69" s="61">
        <v>1</v>
      </c>
      <c r="I69" s="61">
        <v>2</v>
      </c>
      <c r="J69" s="61">
        <v>1</v>
      </c>
      <c r="K69" s="62">
        <f t="shared" si="0"/>
        <v>8.1818181818181834</v>
      </c>
    </row>
    <row r="70" spans="1:11">
      <c r="A70" s="61"/>
      <c r="B70" s="61" t="s">
        <v>53</v>
      </c>
      <c r="C70" s="64">
        <v>2009</v>
      </c>
      <c r="D70" s="64">
        <v>2021</v>
      </c>
      <c r="E70" s="64"/>
      <c r="F70" s="63">
        <v>0</v>
      </c>
      <c r="G70" s="63">
        <v>0</v>
      </c>
      <c r="H70" s="63">
        <v>0</v>
      </c>
      <c r="I70" s="63">
        <v>0</v>
      </c>
      <c r="J70" s="63">
        <v>0</v>
      </c>
      <c r="K70" s="62">
        <f>(F70*0.4+G70*0.2+H70*0.1+I70*0.2+J70*0.1)*10/2.2</f>
        <v>0</v>
      </c>
    </row>
    <row r="71" spans="1:11">
      <c r="A71" s="61"/>
      <c r="B71" s="61" t="s">
        <v>206</v>
      </c>
      <c r="C71" s="64">
        <v>2012</v>
      </c>
      <c r="D71" s="64"/>
      <c r="E71" s="64"/>
      <c r="F71" s="61">
        <v>2</v>
      </c>
      <c r="G71" s="61">
        <v>1</v>
      </c>
      <c r="H71" s="61">
        <v>1</v>
      </c>
      <c r="I71" s="61">
        <v>0</v>
      </c>
      <c r="J71" s="61">
        <v>0</v>
      </c>
      <c r="K71" s="62">
        <f t="shared" si="0"/>
        <v>5</v>
      </c>
    </row>
    <row r="72" spans="1:11">
      <c r="A72" s="61"/>
      <c r="B72" s="61"/>
      <c r="C72" s="64"/>
      <c r="D72" s="64"/>
      <c r="E72" s="64"/>
      <c r="F72" s="61"/>
      <c r="G72" s="61"/>
      <c r="H72" s="61"/>
      <c r="I72" s="61"/>
      <c r="J72" s="61"/>
      <c r="K72" s="62"/>
    </row>
    <row r="73" spans="1:11">
      <c r="A73" s="61" t="s">
        <v>36</v>
      </c>
      <c r="B73" s="61" t="s">
        <v>8</v>
      </c>
      <c r="C73" s="64">
        <v>1996</v>
      </c>
      <c r="D73" s="64">
        <v>2021</v>
      </c>
      <c r="E73" s="64"/>
      <c r="F73" s="61">
        <v>3</v>
      </c>
      <c r="G73" s="61">
        <v>2</v>
      </c>
      <c r="H73" s="61">
        <v>1</v>
      </c>
      <c r="I73" s="61">
        <v>1</v>
      </c>
      <c r="J73" s="61">
        <v>1</v>
      </c>
      <c r="K73" s="62">
        <f t="shared" si="0"/>
        <v>9.0909090909090899</v>
      </c>
    </row>
    <row r="74" spans="1:11">
      <c r="A74" s="61"/>
      <c r="B74" s="61"/>
      <c r="C74" s="64"/>
      <c r="D74" s="64"/>
      <c r="E74" s="64"/>
      <c r="F74" s="61"/>
      <c r="G74" s="61"/>
      <c r="H74" s="61"/>
      <c r="I74" s="61"/>
      <c r="J74" s="61"/>
      <c r="K74" s="62"/>
    </row>
    <row r="75" spans="1:11">
      <c r="A75" s="61" t="s">
        <v>37</v>
      </c>
      <c r="B75" s="61" t="s">
        <v>14</v>
      </c>
      <c r="C75" s="64">
        <v>1996</v>
      </c>
      <c r="D75" s="64">
        <v>2016</v>
      </c>
      <c r="E75" s="64" t="s">
        <v>116</v>
      </c>
      <c r="F75" s="61"/>
      <c r="G75" s="61"/>
      <c r="H75" s="61"/>
      <c r="I75" s="61"/>
      <c r="J75" s="61"/>
      <c r="K75" s="62"/>
    </row>
    <row r="76" spans="1:11">
      <c r="A76" s="61"/>
      <c r="B76" s="61" t="s">
        <v>96</v>
      </c>
      <c r="C76" s="64">
        <v>1996</v>
      </c>
      <c r="D76" s="64">
        <v>1997</v>
      </c>
      <c r="E76" s="64"/>
      <c r="F76" s="61">
        <v>1</v>
      </c>
      <c r="G76" s="61">
        <v>2</v>
      </c>
      <c r="H76" s="61">
        <v>1</v>
      </c>
      <c r="I76" s="61">
        <v>2</v>
      </c>
      <c r="J76" s="61">
        <v>1</v>
      </c>
      <c r="K76" s="62">
        <f t="shared" ref="K76:K77" si="3">(F76*0.4+G76*0.2+H76*0.1+I76*0.2+J76*0.1)*10/2.2</f>
        <v>6.3636363636363642</v>
      </c>
    </row>
    <row r="77" spans="1:11">
      <c r="A77" s="61"/>
      <c r="B77" s="61" t="s">
        <v>97</v>
      </c>
      <c r="C77" s="64">
        <v>1998</v>
      </c>
      <c r="D77" s="64" t="s">
        <v>12</v>
      </c>
      <c r="E77" s="64"/>
      <c r="F77" s="61">
        <v>3</v>
      </c>
      <c r="G77" s="61">
        <v>2</v>
      </c>
      <c r="H77" s="61">
        <v>2</v>
      </c>
      <c r="I77" s="61">
        <v>0</v>
      </c>
      <c r="J77" s="61">
        <v>1</v>
      </c>
      <c r="K77" s="62">
        <f t="shared" si="3"/>
        <v>8.6363636363636349</v>
      </c>
    </row>
    <row r="78" spans="1:11">
      <c r="A78" s="61"/>
      <c r="B78" s="61" t="s">
        <v>53</v>
      </c>
      <c r="C78" s="64">
        <v>2017</v>
      </c>
      <c r="D78" s="64">
        <v>2021</v>
      </c>
      <c r="E78" s="64"/>
      <c r="F78" s="61"/>
      <c r="G78" s="61"/>
      <c r="H78" s="61"/>
      <c r="I78" s="61"/>
      <c r="J78" s="61"/>
      <c r="K78" s="62"/>
    </row>
    <row r="79" spans="1:11">
      <c r="A79" s="61"/>
      <c r="B79" s="61"/>
      <c r="C79" s="64"/>
      <c r="D79" s="64"/>
      <c r="E79" s="64"/>
      <c r="F79" s="61"/>
      <c r="G79" s="61"/>
      <c r="H79" s="61"/>
      <c r="I79" s="61"/>
      <c r="J79" s="61"/>
      <c r="K79" s="62"/>
    </row>
  </sheetData>
  <mergeCells count="5">
    <mergeCell ref="A4:A6"/>
    <mergeCell ref="B4:B6"/>
    <mergeCell ref="C4:C6"/>
    <mergeCell ref="D4:D6"/>
    <mergeCell ref="E5: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39B-046A-6F49-8E34-4FE071C0EB63}">
  <dimension ref="A1:V131"/>
  <sheetViews>
    <sheetView topLeftCell="A5" zoomScale="66" workbookViewId="0">
      <selection activeCell="U17" sqref="U17"/>
    </sheetView>
  </sheetViews>
  <sheetFormatPr defaultColWidth="8.6328125" defaultRowHeight="15.5"/>
  <cols>
    <col min="1" max="1" width="18.453125" style="10" customWidth="1"/>
    <col min="2" max="2" width="51.453125" style="10" customWidth="1"/>
    <col min="3" max="4" width="15" style="11" customWidth="1"/>
    <col min="5" max="5" width="19.1796875" style="13" customWidth="1"/>
    <col min="6" max="14" width="17.1796875" style="13" customWidth="1"/>
    <col min="15" max="15" width="14" style="12" customWidth="1"/>
    <col min="16" max="16" width="15.1796875" style="12" customWidth="1"/>
    <col min="17" max="21" width="17.1796875" style="13" customWidth="1"/>
    <col min="22" max="22" width="168.453125" style="13" customWidth="1"/>
    <col min="23" max="16384" width="8.6328125" style="13"/>
  </cols>
  <sheetData>
    <row r="1" spans="1:22" ht="18.5">
      <c r="A1" s="58" t="s">
        <v>202</v>
      </c>
      <c r="B1" s="58"/>
      <c r="C1" s="59"/>
    </row>
    <row r="2" spans="1:22" s="7" customFormat="1">
      <c r="A2" s="20"/>
      <c r="B2" s="20"/>
      <c r="C2" s="20"/>
      <c r="D2" s="20"/>
      <c r="E2" s="78" t="s">
        <v>118</v>
      </c>
      <c r="F2" s="78"/>
      <c r="G2" s="78" t="s">
        <v>119</v>
      </c>
      <c r="H2" s="78"/>
      <c r="I2" s="79" t="s">
        <v>120</v>
      </c>
      <c r="J2" s="80"/>
      <c r="K2" s="81"/>
      <c r="L2" s="78" t="s">
        <v>121</v>
      </c>
      <c r="M2" s="78"/>
      <c r="N2" s="25"/>
      <c r="O2" s="26"/>
      <c r="P2" s="46"/>
      <c r="Q2" s="25"/>
      <c r="R2" s="25"/>
      <c r="S2" s="25"/>
      <c r="T2" s="47"/>
      <c r="U2" s="25"/>
    </row>
    <row r="3" spans="1:22" s="8" customFormat="1" ht="46.5">
      <c r="A3" s="20"/>
      <c r="B3" s="20"/>
      <c r="C3" s="20"/>
      <c r="D3" s="20"/>
      <c r="E3" s="24" t="s">
        <v>122</v>
      </c>
      <c r="F3" s="24" t="s">
        <v>123</v>
      </c>
      <c r="G3" s="24" t="s">
        <v>124</v>
      </c>
      <c r="H3" s="24" t="s">
        <v>125</v>
      </c>
      <c r="I3" s="24" t="s">
        <v>126</v>
      </c>
      <c r="J3" s="24" t="s">
        <v>127</v>
      </c>
      <c r="K3" s="24" t="s">
        <v>128</v>
      </c>
      <c r="L3" s="24" t="s">
        <v>129</v>
      </c>
      <c r="M3" s="24" t="s">
        <v>130</v>
      </c>
      <c r="N3" s="27" t="s">
        <v>131</v>
      </c>
      <c r="O3" s="27" t="s">
        <v>132</v>
      </c>
      <c r="P3" s="27" t="s">
        <v>133</v>
      </c>
      <c r="Q3" s="28" t="s">
        <v>134</v>
      </c>
      <c r="R3" s="28" t="s">
        <v>135</v>
      </c>
      <c r="S3" s="28" t="s">
        <v>136</v>
      </c>
      <c r="T3" s="48" t="s">
        <v>137</v>
      </c>
      <c r="U3" s="49" t="s">
        <v>138</v>
      </c>
    </row>
    <row r="4" spans="1:22" s="9" customFormat="1" ht="31">
      <c r="A4" s="16"/>
      <c r="B4" s="16"/>
      <c r="C4" s="16"/>
      <c r="D4" s="16"/>
      <c r="E4" s="29">
        <f t="shared" ref="E4:M4" si="0">1/9</f>
        <v>0.1111111111111111</v>
      </c>
      <c r="F4" s="29">
        <f t="shared" si="0"/>
        <v>0.1111111111111111</v>
      </c>
      <c r="G4" s="29">
        <f t="shared" si="0"/>
        <v>0.1111111111111111</v>
      </c>
      <c r="H4" s="29">
        <f t="shared" si="0"/>
        <v>0.1111111111111111</v>
      </c>
      <c r="I4" s="29">
        <f t="shared" si="0"/>
        <v>0.1111111111111111</v>
      </c>
      <c r="J4" s="29">
        <f t="shared" si="0"/>
        <v>0.1111111111111111</v>
      </c>
      <c r="K4" s="29">
        <f t="shared" si="0"/>
        <v>0.1111111111111111</v>
      </c>
      <c r="L4" s="29">
        <f t="shared" si="0"/>
        <v>0.1111111111111111</v>
      </c>
      <c r="M4" s="29">
        <f t="shared" si="0"/>
        <v>0.1111111111111111</v>
      </c>
      <c r="N4" s="29" t="s">
        <v>139</v>
      </c>
      <c r="O4" s="30" t="s">
        <v>140</v>
      </c>
      <c r="P4" s="37" t="s">
        <v>141</v>
      </c>
      <c r="Q4" s="38" t="s">
        <v>142</v>
      </c>
      <c r="R4" s="38" t="s">
        <v>142</v>
      </c>
      <c r="S4" s="38" t="s">
        <v>143</v>
      </c>
      <c r="T4" s="39" t="s">
        <v>142</v>
      </c>
      <c r="U4" s="45"/>
    </row>
    <row r="5" spans="1:22" s="6" customFormat="1" ht="124">
      <c r="A5" s="31"/>
      <c r="B5" s="31"/>
      <c r="C5" s="31"/>
      <c r="D5" s="31"/>
      <c r="E5" s="32" t="s">
        <v>144</v>
      </c>
      <c r="F5" s="32" t="s">
        <v>145</v>
      </c>
      <c r="G5" s="32" t="s">
        <v>146</v>
      </c>
      <c r="H5" s="32" t="s">
        <v>147</v>
      </c>
      <c r="I5" s="32" t="s">
        <v>148</v>
      </c>
      <c r="J5" s="32" t="s">
        <v>149</v>
      </c>
      <c r="K5" s="32" t="s">
        <v>150</v>
      </c>
      <c r="L5" s="32" t="s">
        <v>151</v>
      </c>
      <c r="M5" s="32" t="s">
        <v>152</v>
      </c>
      <c r="N5" s="35"/>
      <c r="O5" s="36"/>
      <c r="P5" s="36"/>
      <c r="Q5" s="38">
        <v>0.25</v>
      </c>
      <c r="R5" s="41">
        <v>0.25</v>
      </c>
      <c r="S5" s="41">
        <v>0.25</v>
      </c>
      <c r="T5" s="40">
        <v>0.25</v>
      </c>
      <c r="U5" s="45"/>
    </row>
    <row r="6" spans="1:22" s="5" customFormat="1" ht="77.5">
      <c r="A6" s="24" t="s">
        <v>0</v>
      </c>
      <c r="B6" s="24" t="s">
        <v>170</v>
      </c>
      <c r="C6" s="24" t="s">
        <v>153</v>
      </c>
      <c r="D6" s="24" t="s">
        <v>154</v>
      </c>
      <c r="E6" s="32" t="s">
        <v>155</v>
      </c>
      <c r="F6" s="32" t="s">
        <v>155</v>
      </c>
      <c r="G6" s="32" t="s">
        <v>155</v>
      </c>
      <c r="H6" s="32" t="s">
        <v>155</v>
      </c>
      <c r="I6" s="32" t="s">
        <v>156</v>
      </c>
      <c r="J6" s="32" t="s">
        <v>155</v>
      </c>
      <c r="K6" s="32" t="s">
        <v>155</v>
      </c>
      <c r="L6" s="32" t="s">
        <v>201</v>
      </c>
      <c r="M6" s="32" t="s">
        <v>155</v>
      </c>
      <c r="N6" s="33"/>
      <c r="O6" s="34"/>
      <c r="P6" s="34"/>
      <c r="Q6" s="44"/>
      <c r="R6" s="43"/>
      <c r="S6" s="43"/>
      <c r="T6" s="42"/>
      <c r="U6" s="44"/>
      <c r="V6" s="7"/>
    </row>
    <row r="7" spans="1:22">
      <c r="A7" s="10" t="s">
        <v>117</v>
      </c>
      <c r="E7" s="11"/>
      <c r="F7" s="11"/>
      <c r="G7" s="11"/>
      <c r="H7" s="11"/>
      <c r="I7" s="11"/>
      <c r="J7" s="11"/>
      <c r="K7" s="11"/>
      <c r="L7" s="11"/>
      <c r="M7" s="11"/>
      <c r="N7" s="11"/>
      <c r="Q7" s="11"/>
      <c r="R7" s="11"/>
      <c r="S7" s="11"/>
      <c r="T7" s="11"/>
      <c r="U7" s="11"/>
    </row>
    <row r="8" spans="1:22">
      <c r="A8" s="13" t="s">
        <v>157</v>
      </c>
      <c r="B8" s="13" t="s">
        <v>168</v>
      </c>
      <c r="C8" s="11">
        <v>1980</v>
      </c>
      <c r="D8" s="11">
        <v>1984</v>
      </c>
      <c r="E8" s="11">
        <v>0</v>
      </c>
      <c r="F8" s="11">
        <v>0</v>
      </c>
      <c r="G8" s="11">
        <v>0</v>
      </c>
      <c r="H8" s="11">
        <v>0</v>
      </c>
      <c r="I8" s="11">
        <v>0</v>
      </c>
      <c r="J8" s="11">
        <v>0</v>
      </c>
      <c r="K8" s="11">
        <v>0</v>
      </c>
      <c r="L8" s="11">
        <v>0</v>
      </c>
      <c r="M8" s="11">
        <v>0</v>
      </c>
      <c r="N8" s="12">
        <f>O8/9</f>
        <v>0</v>
      </c>
      <c r="O8" s="14">
        <f t="shared" ref="O8:O70" si="1">(E8+F8+G8+H8+I8+J8+K8+L8+M8)</f>
        <v>0</v>
      </c>
      <c r="P8" s="15">
        <f>O8*10/8</f>
        <v>0</v>
      </c>
      <c r="Q8" s="11">
        <f>SUM(E8:F8)*10/2</f>
        <v>0</v>
      </c>
      <c r="R8" s="11">
        <f>SUM(G8:H8)*10/2</f>
        <v>0</v>
      </c>
      <c r="S8" s="11">
        <f>SUM(I8:K8)*10/2</f>
        <v>0</v>
      </c>
      <c r="T8" s="11">
        <f>SUM(L8:M8)*10/2</f>
        <v>0</v>
      </c>
      <c r="U8" s="16">
        <f t="shared" ref="U8:U39" si="2">Q8*$Q$5+R8*$R$5+S8*$S$5+T8*$T$5</f>
        <v>0</v>
      </c>
    </row>
    <row r="9" spans="1:22">
      <c r="A9" s="13" t="s">
        <v>157</v>
      </c>
      <c r="B9" s="13" t="s">
        <v>166</v>
      </c>
      <c r="C9" s="6">
        <v>1985</v>
      </c>
      <c r="D9" s="11">
        <v>1990</v>
      </c>
      <c r="E9" s="11">
        <v>0</v>
      </c>
      <c r="F9" s="11">
        <v>0</v>
      </c>
      <c r="G9" s="11">
        <v>0</v>
      </c>
      <c r="H9" s="11">
        <v>1</v>
      </c>
      <c r="I9" s="11">
        <v>1</v>
      </c>
      <c r="J9" s="11">
        <v>0</v>
      </c>
      <c r="K9" s="11">
        <v>0</v>
      </c>
      <c r="L9" s="11">
        <v>1</v>
      </c>
      <c r="M9" s="11">
        <v>0</v>
      </c>
      <c r="N9" s="12">
        <f t="shared" ref="N9:N88" si="3">O9/9</f>
        <v>0.33333333333333331</v>
      </c>
      <c r="O9" s="14">
        <f t="shared" si="1"/>
        <v>3</v>
      </c>
      <c r="P9" s="16">
        <f t="shared" ref="P9:P88" si="4">O9*10/8</f>
        <v>3.75</v>
      </c>
      <c r="Q9" s="11">
        <f t="shared" ref="Q9:Q88" si="5">SUM(E9:F9)*10/2</f>
        <v>0</v>
      </c>
      <c r="R9" s="11">
        <f t="shared" ref="R9:R88" si="6">SUM(G9:H9)*10/2</f>
        <v>5</v>
      </c>
      <c r="S9" s="11">
        <f t="shared" ref="S9:S88" si="7">SUM(I9:K9)*10/2</f>
        <v>5</v>
      </c>
      <c r="T9" s="11">
        <f t="shared" ref="T9:T88" si="8">SUM(L9:M9)*10/2</f>
        <v>5</v>
      </c>
      <c r="U9" s="16">
        <f t="shared" si="2"/>
        <v>3.75</v>
      </c>
    </row>
    <row r="10" spans="1:22">
      <c r="A10" s="13" t="s">
        <v>157</v>
      </c>
      <c r="B10" s="13" t="s">
        <v>166</v>
      </c>
      <c r="C10" s="11">
        <v>1991</v>
      </c>
      <c r="D10" s="11">
        <v>2014</v>
      </c>
      <c r="E10" s="11">
        <v>0</v>
      </c>
      <c r="F10" s="11">
        <v>0</v>
      </c>
      <c r="G10" s="11">
        <v>0</v>
      </c>
      <c r="H10" s="11">
        <v>1</v>
      </c>
      <c r="I10" s="11">
        <v>1</v>
      </c>
      <c r="J10" s="11">
        <v>0</v>
      </c>
      <c r="K10" s="11">
        <v>0</v>
      </c>
      <c r="L10" s="11">
        <v>1</v>
      </c>
      <c r="M10" s="11">
        <v>0</v>
      </c>
      <c r="N10" s="12">
        <f t="shared" si="3"/>
        <v>0.33333333333333331</v>
      </c>
      <c r="O10" s="14">
        <f t="shared" si="1"/>
        <v>3</v>
      </c>
      <c r="P10" s="16">
        <f t="shared" si="4"/>
        <v>3.75</v>
      </c>
      <c r="Q10" s="11">
        <f t="shared" si="5"/>
        <v>0</v>
      </c>
      <c r="R10" s="11">
        <f t="shared" si="6"/>
        <v>5</v>
      </c>
      <c r="S10" s="11">
        <f t="shared" si="7"/>
        <v>5</v>
      </c>
      <c r="T10" s="11">
        <f t="shared" si="8"/>
        <v>5</v>
      </c>
      <c r="U10" s="16">
        <f t="shared" si="2"/>
        <v>3.75</v>
      </c>
    </row>
    <row r="11" spans="1:22" ht="31">
      <c r="A11" s="13" t="s">
        <v>157</v>
      </c>
      <c r="B11" s="13" t="s">
        <v>167</v>
      </c>
      <c r="C11" s="11">
        <v>2015</v>
      </c>
      <c r="D11" s="11">
        <v>2015</v>
      </c>
      <c r="E11" s="11">
        <v>0</v>
      </c>
      <c r="F11" s="11">
        <v>0</v>
      </c>
      <c r="G11" s="11">
        <v>0</v>
      </c>
      <c r="H11" s="11">
        <v>1</v>
      </c>
      <c r="I11" s="11">
        <v>1</v>
      </c>
      <c r="J11" s="11">
        <v>1</v>
      </c>
      <c r="K11" s="11">
        <v>0</v>
      </c>
      <c r="L11" s="11">
        <v>1</v>
      </c>
      <c r="M11" s="11">
        <v>0</v>
      </c>
      <c r="N11" s="12">
        <f t="shared" si="3"/>
        <v>0.44444444444444442</v>
      </c>
      <c r="O11" s="14">
        <f t="shared" si="1"/>
        <v>4</v>
      </c>
      <c r="P11" s="16">
        <f t="shared" si="4"/>
        <v>5</v>
      </c>
      <c r="Q11" s="11">
        <f t="shared" si="5"/>
        <v>0</v>
      </c>
      <c r="R11" s="11">
        <f t="shared" si="6"/>
        <v>5</v>
      </c>
      <c r="S11" s="11">
        <f t="shared" si="7"/>
        <v>10</v>
      </c>
      <c r="T11" s="11">
        <f t="shared" si="8"/>
        <v>5</v>
      </c>
      <c r="U11" s="16">
        <f t="shared" si="2"/>
        <v>5</v>
      </c>
    </row>
    <row r="12" spans="1:22">
      <c r="A12" s="13" t="s">
        <v>157</v>
      </c>
      <c r="B12" s="13" t="s">
        <v>166</v>
      </c>
      <c r="C12" s="11">
        <v>2016</v>
      </c>
      <c r="D12" s="11">
        <v>2018</v>
      </c>
      <c r="E12" s="11">
        <v>0</v>
      </c>
      <c r="F12" s="11">
        <v>0</v>
      </c>
      <c r="G12" s="11">
        <v>0</v>
      </c>
      <c r="H12" s="11">
        <v>1</v>
      </c>
      <c r="I12" s="11">
        <v>1</v>
      </c>
      <c r="J12" s="11">
        <v>0</v>
      </c>
      <c r="K12" s="11">
        <v>0</v>
      </c>
      <c r="L12" s="11">
        <v>1</v>
      </c>
      <c r="M12" s="11">
        <v>0</v>
      </c>
      <c r="N12" s="12">
        <f t="shared" si="3"/>
        <v>0.33333333333333331</v>
      </c>
      <c r="O12" s="14">
        <f t="shared" si="1"/>
        <v>3</v>
      </c>
      <c r="P12" s="16">
        <f t="shared" si="4"/>
        <v>3.75</v>
      </c>
      <c r="Q12" s="11">
        <f t="shared" si="5"/>
        <v>0</v>
      </c>
      <c r="R12" s="11">
        <f t="shared" si="6"/>
        <v>5</v>
      </c>
      <c r="S12" s="11">
        <f t="shared" si="7"/>
        <v>5</v>
      </c>
      <c r="T12" s="11">
        <f t="shared" si="8"/>
        <v>5</v>
      </c>
      <c r="U12" s="16">
        <f t="shared" si="2"/>
        <v>3.75</v>
      </c>
    </row>
    <row r="13" spans="1:22">
      <c r="A13" s="13" t="s">
        <v>157</v>
      </c>
      <c r="B13" s="13" t="s">
        <v>166</v>
      </c>
      <c r="C13" s="11">
        <v>2019</v>
      </c>
      <c r="D13" s="11">
        <v>2021</v>
      </c>
      <c r="E13" s="11">
        <v>0</v>
      </c>
      <c r="F13" s="11">
        <v>0</v>
      </c>
      <c r="G13" s="11">
        <v>0</v>
      </c>
      <c r="H13" s="11">
        <v>1</v>
      </c>
      <c r="I13" s="11">
        <v>1</v>
      </c>
      <c r="J13" s="11">
        <v>0</v>
      </c>
      <c r="K13" s="11">
        <v>0</v>
      </c>
      <c r="L13" s="11">
        <v>1</v>
      </c>
      <c r="M13" s="11">
        <v>0</v>
      </c>
      <c r="N13" s="12">
        <f t="shared" si="3"/>
        <v>0.33333333333333331</v>
      </c>
      <c r="O13" s="14">
        <f t="shared" si="1"/>
        <v>3</v>
      </c>
      <c r="P13" s="16">
        <f t="shared" si="4"/>
        <v>3.75</v>
      </c>
      <c r="Q13" s="11">
        <f t="shared" si="5"/>
        <v>0</v>
      </c>
      <c r="R13" s="11">
        <f t="shared" si="6"/>
        <v>5</v>
      </c>
      <c r="S13" s="11">
        <f t="shared" si="7"/>
        <v>5</v>
      </c>
      <c r="T13" s="11">
        <f t="shared" si="8"/>
        <v>5</v>
      </c>
      <c r="U13" s="16">
        <f t="shared" si="2"/>
        <v>3.75</v>
      </c>
    </row>
    <row r="14" spans="1:22">
      <c r="A14" s="17" t="s">
        <v>7</v>
      </c>
      <c r="E14" s="11"/>
      <c r="F14" s="11"/>
      <c r="G14" s="11"/>
      <c r="H14" s="11"/>
      <c r="I14" s="11"/>
      <c r="J14" s="11"/>
      <c r="K14" s="11"/>
      <c r="L14" s="11"/>
      <c r="M14" s="11"/>
      <c r="N14" s="12">
        <f t="shared" si="3"/>
        <v>0</v>
      </c>
      <c r="O14" s="14">
        <f t="shared" si="1"/>
        <v>0</v>
      </c>
      <c r="P14" s="16">
        <f t="shared" si="4"/>
        <v>0</v>
      </c>
      <c r="Q14" s="11">
        <f t="shared" si="5"/>
        <v>0</v>
      </c>
      <c r="R14" s="11">
        <f t="shared" si="6"/>
        <v>0</v>
      </c>
      <c r="S14" s="11">
        <f t="shared" si="7"/>
        <v>0</v>
      </c>
      <c r="T14" s="11">
        <f t="shared" si="8"/>
        <v>0</v>
      </c>
      <c r="U14" s="16">
        <f t="shared" si="2"/>
        <v>0</v>
      </c>
    </row>
    <row r="15" spans="1:22" s="18" customFormat="1">
      <c r="A15" s="18" t="s">
        <v>67</v>
      </c>
      <c r="B15" s="13" t="s">
        <v>169</v>
      </c>
      <c r="C15" s="21">
        <v>1980</v>
      </c>
      <c r="D15" s="21">
        <v>1995</v>
      </c>
      <c r="E15" s="21">
        <v>0</v>
      </c>
      <c r="F15" s="21">
        <v>0</v>
      </c>
      <c r="G15" s="21">
        <v>0</v>
      </c>
      <c r="H15" s="21">
        <v>1</v>
      </c>
      <c r="I15" s="21">
        <v>0</v>
      </c>
      <c r="J15" s="21">
        <v>0</v>
      </c>
      <c r="K15" s="21">
        <v>0</v>
      </c>
      <c r="L15" s="21">
        <v>0</v>
      </c>
      <c r="M15" s="21">
        <v>0</v>
      </c>
      <c r="N15" s="12">
        <f t="shared" si="3"/>
        <v>0.1111111111111111</v>
      </c>
      <c r="O15" s="14">
        <f t="shared" si="1"/>
        <v>1</v>
      </c>
      <c r="P15" s="16">
        <f t="shared" si="4"/>
        <v>1.25</v>
      </c>
      <c r="Q15" s="11">
        <f t="shared" si="5"/>
        <v>0</v>
      </c>
      <c r="R15" s="11">
        <f t="shared" si="6"/>
        <v>5</v>
      </c>
      <c r="S15" s="11">
        <f t="shared" si="7"/>
        <v>0</v>
      </c>
      <c r="T15" s="11">
        <f t="shared" si="8"/>
        <v>0</v>
      </c>
      <c r="U15" s="16">
        <f t="shared" si="2"/>
        <v>1.25</v>
      </c>
    </row>
    <row r="16" spans="1:22" s="18" customFormat="1">
      <c r="A16" s="18" t="s">
        <v>67</v>
      </c>
      <c r="B16" s="13" t="s">
        <v>169</v>
      </c>
      <c r="C16" s="21">
        <v>1996</v>
      </c>
      <c r="D16" s="21">
        <v>1999</v>
      </c>
      <c r="E16" s="21">
        <v>0</v>
      </c>
      <c r="F16" s="21">
        <v>0</v>
      </c>
      <c r="G16" s="21">
        <v>0</v>
      </c>
      <c r="H16" s="21">
        <v>1</v>
      </c>
      <c r="I16" s="21">
        <v>0</v>
      </c>
      <c r="J16" s="21">
        <v>0</v>
      </c>
      <c r="K16" s="21">
        <v>0</v>
      </c>
      <c r="L16" s="21">
        <v>0</v>
      </c>
      <c r="M16" s="21">
        <v>0</v>
      </c>
      <c r="N16" s="12">
        <f t="shared" si="3"/>
        <v>0.1111111111111111</v>
      </c>
      <c r="O16" s="14">
        <f t="shared" si="1"/>
        <v>1</v>
      </c>
      <c r="P16" s="16">
        <f t="shared" si="4"/>
        <v>1.25</v>
      </c>
      <c r="Q16" s="11">
        <f t="shared" si="5"/>
        <v>0</v>
      </c>
      <c r="R16" s="11">
        <f t="shared" si="6"/>
        <v>5</v>
      </c>
      <c r="S16" s="11">
        <f>SUM(I16:K16)*10/2</f>
        <v>0</v>
      </c>
      <c r="T16" s="11">
        <f t="shared" si="8"/>
        <v>0</v>
      </c>
      <c r="U16" s="16">
        <f t="shared" si="2"/>
        <v>1.25</v>
      </c>
    </row>
    <row r="17" spans="1:21" s="18" customFormat="1" ht="62">
      <c r="A17" s="18" t="s">
        <v>67</v>
      </c>
      <c r="B17" s="13" t="s">
        <v>171</v>
      </c>
      <c r="C17" s="22">
        <v>2000</v>
      </c>
      <c r="D17" s="21">
        <v>2003</v>
      </c>
      <c r="E17" s="21">
        <v>0</v>
      </c>
      <c r="F17" s="21">
        <v>0</v>
      </c>
      <c r="G17" s="21">
        <v>1</v>
      </c>
      <c r="H17" s="21">
        <v>1</v>
      </c>
      <c r="I17" s="21">
        <v>1</v>
      </c>
      <c r="J17" s="21">
        <v>0</v>
      </c>
      <c r="K17" s="21">
        <v>0</v>
      </c>
      <c r="L17" s="21">
        <v>1</v>
      </c>
      <c r="M17" s="21">
        <v>1</v>
      </c>
      <c r="N17" s="12">
        <f t="shared" si="3"/>
        <v>0.55555555555555558</v>
      </c>
      <c r="O17" s="14">
        <f t="shared" si="1"/>
        <v>5</v>
      </c>
      <c r="P17" s="16">
        <f t="shared" si="4"/>
        <v>6.25</v>
      </c>
      <c r="Q17" s="11">
        <f t="shared" si="5"/>
        <v>0</v>
      </c>
      <c r="R17" s="11">
        <f t="shared" si="6"/>
        <v>10</v>
      </c>
      <c r="S17" s="11">
        <f t="shared" si="7"/>
        <v>5</v>
      </c>
      <c r="T17" s="11">
        <f t="shared" si="8"/>
        <v>10</v>
      </c>
      <c r="U17" s="16">
        <f t="shared" si="2"/>
        <v>6.25</v>
      </c>
    </row>
    <row r="18" spans="1:21" s="18" customFormat="1" ht="62">
      <c r="A18" s="18" t="s">
        <v>67</v>
      </c>
      <c r="B18" s="13" t="s">
        <v>171</v>
      </c>
      <c r="C18" s="21">
        <v>2004</v>
      </c>
      <c r="D18" s="21">
        <v>2004</v>
      </c>
      <c r="E18" s="21">
        <v>1</v>
      </c>
      <c r="F18" s="21">
        <v>0</v>
      </c>
      <c r="G18" s="21">
        <v>1</v>
      </c>
      <c r="H18" s="21">
        <v>1</v>
      </c>
      <c r="I18" s="21">
        <v>1</v>
      </c>
      <c r="J18" s="21">
        <v>0</v>
      </c>
      <c r="K18" s="21">
        <v>0</v>
      </c>
      <c r="L18" s="21">
        <v>1</v>
      </c>
      <c r="M18" s="21">
        <v>1</v>
      </c>
      <c r="N18" s="12">
        <f t="shared" si="3"/>
        <v>0.66666666666666663</v>
      </c>
      <c r="O18" s="14">
        <f t="shared" si="1"/>
        <v>6</v>
      </c>
      <c r="P18" s="16">
        <f t="shared" si="4"/>
        <v>7.5</v>
      </c>
      <c r="Q18" s="11">
        <f t="shared" si="5"/>
        <v>5</v>
      </c>
      <c r="R18" s="11">
        <f t="shared" si="6"/>
        <v>10</v>
      </c>
      <c r="S18" s="11">
        <f t="shared" si="7"/>
        <v>5</v>
      </c>
      <c r="T18" s="11">
        <f t="shared" si="8"/>
        <v>10</v>
      </c>
      <c r="U18" s="16">
        <f t="shared" si="2"/>
        <v>7.5</v>
      </c>
    </row>
    <row r="19" spans="1:21" ht="62">
      <c r="A19" s="13" t="s">
        <v>67</v>
      </c>
      <c r="B19" s="13" t="s">
        <v>171</v>
      </c>
      <c r="C19" s="11">
        <v>2005</v>
      </c>
      <c r="D19" s="11">
        <v>2015</v>
      </c>
      <c r="E19" s="11">
        <v>1</v>
      </c>
      <c r="F19" s="11">
        <v>1</v>
      </c>
      <c r="G19" s="11">
        <v>1</v>
      </c>
      <c r="H19" s="11">
        <v>1</v>
      </c>
      <c r="I19" s="11">
        <v>1</v>
      </c>
      <c r="J19" s="11">
        <v>0</v>
      </c>
      <c r="K19" s="11">
        <v>0</v>
      </c>
      <c r="L19" s="11">
        <v>1</v>
      </c>
      <c r="M19" s="11">
        <v>1</v>
      </c>
      <c r="N19" s="12">
        <f t="shared" si="3"/>
        <v>0.77777777777777779</v>
      </c>
      <c r="O19" s="14">
        <f t="shared" si="1"/>
        <v>7</v>
      </c>
      <c r="P19" s="16">
        <f t="shared" si="4"/>
        <v>8.75</v>
      </c>
      <c r="Q19" s="11">
        <f t="shared" si="5"/>
        <v>10</v>
      </c>
      <c r="R19" s="11">
        <f t="shared" si="6"/>
        <v>10</v>
      </c>
      <c r="S19" s="11">
        <f t="shared" si="7"/>
        <v>5</v>
      </c>
      <c r="T19" s="11">
        <f t="shared" si="8"/>
        <v>10</v>
      </c>
      <c r="U19" s="16">
        <f t="shared" si="2"/>
        <v>8.75</v>
      </c>
    </row>
    <row r="20" spans="1:21" ht="77.5">
      <c r="A20" s="13" t="s">
        <v>67</v>
      </c>
      <c r="B20" s="13" t="s">
        <v>172</v>
      </c>
      <c r="C20" s="11">
        <v>2016</v>
      </c>
      <c r="D20" s="11">
        <v>2018</v>
      </c>
      <c r="E20" s="11">
        <v>1</v>
      </c>
      <c r="F20" s="11">
        <v>1</v>
      </c>
      <c r="G20" s="11">
        <v>1</v>
      </c>
      <c r="H20" s="11">
        <v>1</v>
      </c>
      <c r="I20" s="11">
        <v>1</v>
      </c>
      <c r="J20" s="11">
        <v>0</v>
      </c>
      <c r="K20" s="11">
        <v>1</v>
      </c>
      <c r="L20" s="11">
        <v>1</v>
      </c>
      <c r="M20" s="11">
        <v>1</v>
      </c>
      <c r="N20" s="12">
        <f t="shared" si="3"/>
        <v>0.88888888888888884</v>
      </c>
      <c r="O20" s="14">
        <f t="shared" si="1"/>
        <v>8</v>
      </c>
      <c r="P20" s="16">
        <f t="shared" si="4"/>
        <v>10</v>
      </c>
      <c r="Q20" s="11">
        <f t="shared" si="5"/>
        <v>10</v>
      </c>
      <c r="R20" s="11">
        <f t="shared" si="6"/>
        <v>10</v>
      </c>
      <c r="S20" s="11">
        <f t="shared" si="7"/>
        <v>10</v>
      </c>
      <c r="T20" s="11">
        <f t="shared" si="8"/>
        <v>10</v>
      </c>
      <c r="U20" s="16">
        <f t="shared" si="2"/>
        <v>10</v>
      </c>
    </row>
    <row r="21" spans="1:21" ht="77.5">
      <c r="A21" s="13" t="s">
        <v>67</v>
      </c>
      <c r="B21" s="13" t="s">
        <v>172</v>
      </c>
      <c r="C21" s="11">
        <v>2019</v>
      </c>
      <c r="D21" s="11">
        <v>2021</v>
      </c>
      <c r="E21" s="11">
        <v>1</v>
      </c>
      <c r="F21" s="11">
        <v>1</v>
      </c>
      <c r="G21" s="11">
        <v>1</v>
      </c>
      <c r="H21" s="11">
        <v>1</v>
      </c>
      <c r="I21" s="11">
        <v>1</v>
      </c>
      <c r="J21" s="11">
        <v>0</v>
      </c>
      <c r="K21" s="11">
        <v>1</v>
      </c>
      <c r="L21" s="11">
        <v>1</v>
      </c>
      <c r="M21" s="11">
        <v>1</v>
      </c>
      <c r="N21" s="12">
        <f t="shared" si="3"/>
        <v>0.88888888888888884</v>
      </c>
      <c r="O21" s="14">
        <f t="shared" si="1"/>
        <v>8</v>
      </c>
      <c r="P21" s="16">
        <f t="shared" si="4"/>
        <v>10</v>
      </c>
      <c r="Q21" s="11">
        <f t="shared" si="5"/>
        <v>10</v>
      </c>
      <c r="R21" s="11">
        <f t="shared" si="6"/>
        <v>10</v>
      </c>
      <c r="S21" s="11">
        <f t="shared" si="7"/>
        <v>10</v>
      </c>
      <c r="T21" s="11">
        <f t="shared" si="8"/>
        <v>10</v>
      </c>
      <c r="U21" s="16">
        <f t="shared" si="2"/>
        <v>10</v>
      </c>
    </row>
    <row r="22" spans="1:21">
      <c r="A22" s="10" t="s">
        <v>13</v>
      </c>
      <c r="E22" s="11"/>
      <c r="F22" s="11"/>
      <c r="G22" s="11"/>
      <c r="H22" s="11"/>
      <c r="I22" s="11"/>
      <c r="J22" s="11"/>
      <c r="K22" s="11"/>
      <c r="L22" s="11"/>
      <c r="M22" s="11"/>
      <c r="N22" s="12">
        <f t="shared" si="3"/>
        <v>0</v>
      </c>
      <c r="O22" s="14">
        <f t="shared" si="1"/>
        <v>0</v>
      </c>
      <c r="P22" s="16">
        <f t="shared" si="4"/>
        <v>0</v>
      </c>
      <c r="Q22" s="11">
        <f t="shared" si="5"/>
        <v>0</v>
      </c>
      <c r="R22" s="11">
        <f t="shared" si="6"/>
        <v>0</v>
      </c>
      <c r="S22" s="11">
        <f t="shared" si="7"/>
        <v>0</v>
      </c>
      <c r="T22" s="11">
        <f t="shared" si="8"/>
        <v>0</v>
      </c>
      <c r="U22" s="16">
        <f t="shared" si="2"/>
        <v>0</v>
      </c>
    </row>
    <row r="23" spans="1:21" ht="46.5">
      <c r="A23" s="13" t="s">
        <v>66</v>
      </c>
      <c r="B23" s="13" t="s">
        <v>173</v>
      </c>
      <c r="C23" s="11">
        <v>1980</v>
      </c>
      <c r="D23" s="11">
        <v>1999</v>
      </c>
      <c r="E23" s="11">
        <v>0</v>
      </c>
      <c r="F23" s="11">
        <v>1</v>
      </c>
      <c r="G23" s="11">
        <v>0</v>
      </c>
      <c r="H23" s="11">
        <v>1</v>
      </c>
      <c r="I23" s="11">
        <v>0</v>
      </c>
      <c r="J23" s="11">
        <v>0</v>
      </c>
      <c r="K23" s="11">
        <v>0</v>
      </c>
      <c r="L23" s="11">
        <v>0</v>
      </c>
      <c r="M23" s="11">
        <v>0</v>
      </c>
      <c r="N23" s="12">
        <f t="shared" si="3"/>
        <v>0.22222222222222221</v>
      </c>
      <c r="O23" s="14">
        <f t="shared" si="1"/>
        <v>2</v>
      </c>
      <c r="P23" s="16">
        <f t="shared" si="4"/>
        <v>2.5</v>
      </c>
      <c r="Q23" s="11">
        <f t="shared" si="5"/>
        <v>5</v>
      </c>
      <c r="R23" s="11">
        <f t="shared" si="6"/>
        <v>5</v>
      </c>
      <c r="S23" s="11">
        <f t="shared" si="7"/>
        <v>0</v>
      </c>
      <c r="T23" s="11">
        <f t="shared" si="8"/>
        <v>0</v>
      </c>
      <c r="U23" s="16">
        <f t="shared" si="2"/>
        <v>2.5</v>
      </c>
    </row>
    <row r="24" spans="1:21" ht="46.5">
      <c r="A24" s="13" t="s">
        <v>66</v>
      </c>
      <c r="B24" s="13" t="s">
        <v>173</v>
      </c>
      <c r="C24" s="11">
        <v>2000</v>
      </c>
      <c r="D24" s="11">
        <v>2004</v>
      </c>
      <c r="E24" s="11">
        <v>0</v>
      </c>
      <c r="F24" s="11">
        <v>1</v>
      </c>
      <c r="G24" s="11">
        <v>0</v>
      </c>
      <c r="H24" s="11">
        <v>1</v>
      </c>
      <c r="I24" s="11">
        <v>0</v>
      </c>
      <c r="J24" s="11">
        <v>0</v>
      </c>
      <c r="K24" s="11">
        <v>0</v>
      </c>
      <c r="L24" s="11">
        <v>1</v>
      </c>
      <c r="M24" s="11">
        <v>1</v>
      </c>
      <c r="N24" s="12">
        <f t="shared" si="3"/>
        <v>0.44444444444444442</v>
      </c>
      <c r="O24" s="14">
        <f t="shared" si="1"/>
        <v>4</v>
      </c>
      <c r="P24" s="16">
        <f t="shared" si="4"/>
        <v>5</v>
      </c>
      <c r="Q24" s="11">
        <f t="shared" si="5"/>
        <v>5</v>
      </c>
      <c r="R24" s="11">
        <f t="shared" si="6"/>
        <v>5</v>
      </c>
      <c r="S24" s="11">
        <f t="shared" si="7"/>
        <v>0</v>
      </c>
      <c r="T24" s="11">
        <f t="shared" si="8"/>
        <v>10</v>
      </c>
      <c r="U24" s="16">
        <f t="shared" si="2"/>
        <v>5</v>
      </c>
    </row>
    <row r="25" spans="1:21" ht="46.5">
      <c r="A25" s="13" t="s">
        <v>66</v>
      </c>
      <c r="B25" s="13" t="s">
        <v>173</v>
      </c>
      <c r="C25" s="11">
        <v>2005</v>
      </c>
      <c r="D25" s="11">
        <v>2008</v>
      </c>
      <c r="E25" s="11">
        <v>0</v>
      </c>
      <c r="F25" s="11">
        <v>1</v>
      </c>
      <c r="G25" s="11">
        <v>0</v>
      </c>
      <c r="H25" s="11">
        <v>1</v>
      </c>
      <c r="I25" s="11">
        <v>0</v>
      </c>
      <c r="J25" s="11">
        <v>0</v>
      </c>
      <c r="K25" s="11">
        <v>0</v>
      </c>
      <c r="L25" s="11">
        <v>1</v>
      </c>
      <c r="M25" s="11">
        <v>1</v>
      </c>
      <c r="N25" s="12">
        <f t="shared" si="3"/>
        <v>0.44444444444444442</v>
      </c>
      <c r="O25" s="14">
        <f t="shared" si="1"/>
        <v>4</v>
      </c>
      <c r="P25" s="16">
        <f t="shared" si="4"/>
        <v>5</v>
      </c>
      <c r="Q25" s="11">
        <f t="shared" si="5"/>
        <v>5</v>
      </c>
      <c r="R25" s="11">
        <f t="shared" si="6"/>
        <v>5</v>
      </c>
      <c r="S25" s="11">
        <f t="shared" si="7"/>
        <v>0</v>
      </c>
      <c r="T25" s="11">
        <f t="shared" si="8"/>
        <v>10</v>
      </c>
      <c r="U25" s="16">
        <f t="shared" si="2"/>
        <v>5</v>
      </c>
    </row>
    <row r="26" spans="1:21" ht="46.5">
      <c r="A26" s="13" t="s">
        <v>66</v>
      </c>
      <c r="B26" s="13" t="s">
        <v>173</v>
      </c>
      <c r="C26" s="11">
        <v>2009</v>
      </c>
      <c r="D26" s="11">
        <v>2012</v>
      </c>
      <c r="E26" s="11">
        <v>0</v>
      </c>
      <c r="F26" s="11">
        <v>1</v>
      </c>
      <c r="G26" s="11">
        <v>0</v>
      </c>
      <c r="H26" s="11">
        <v>1</v>
      </c>
      <c r="I26" s="11">
        <v>0</v>
      </c>
      <c r="J26" s="11">
        <v>0</v>
      </c>
      <c r="K26" s="11">
        <v>0</v>
      </c>
      <c r="L26" s="11">
        <v>1</v>
      </c>
      <c r="M26" s="11">
        <v>1</v>
      </c>
      <c r="N26" s="12">
        <f t="shared" si="3"/>
        <v>0.44444444444444442</v>
      </c>
      <c r="O26" s="14">
        <f t="shared" si="1"/>
        <v>4</v>
      </c>
      <c r="P26" s="16">
        <f t="shared" si="4"/>
        <v>5</v>
      </c>
      <c r="Q26" s="11">
        <f t="shared" si="5"/>
        <v>5</v>
      </c>
      <c r="R26" s="11">
        <f t="shared" si="6"/>
        <v>5</v>
      </c>
      <c r="S26" s="11">
        <f t="shared" si="7"/>
        <v>0</v>
      </c>
      <c r="T26" s="11">
        <f t="shared" si="8"/>
        <v>10</v>
      </c>
      <c r="U26" s="16">
        <f t="shared" si="2"/>
        <v>5</v>
      </c>
    </row>
    <row r="27" spans="1:21" ht="46.5">
      <c r="A27" s="13" t="s">
        <v>66</v>
      </c>
      <c r="B27" s="13" t="s">
        <v>173</v>
      </c>
      <c r="C27" s="11">
        <v>2013</v>
      </c>
      <c r="D27" s="11">
        <v>2014</v>
      </c>
      <c r="E27" s="11">
        <v>0</v>
      </c>
      <c r="F27" s="11">
        <v>1</v>
      </c>
      <c r="G27" s="11">
        <v>0</v>
      </c>
      <c r="H27" s="11">
        <v>1</v>
      </c>
      <c r="I27" s="11">
        <v>0</v>
      </c>
      <c r="J27" s="11">
        <v>0</v>
      </c>
      <c r="K27" s="11">
        <v>0</v>
      </c>
      <c r="L27" s="11">
        <v>1</v>
      </c>
      <c r="M27" s="11">
        <v>1</v>
      </c>
      <c r="N27" s="12">
        <f t="shared" si="3"/>
        <v>0.44444444444444442</v>
      </c>
      <c r="O27" s="14">
        <f t="shared" si="1"/>
        <v>4</v>
      </c>
      <c r="P27" s="16">
        <f t="shared" si="4"/>
        <v>5</v>
      </c>
      <c r="Q27" s="11">
        <f t="shared" si="5"/>
        <v>5</v>
      </c>
      <c r="R27" s="11">
        <f t="shared" si="6"/>
        <v>5</v>
      </c>
      <c r="S27" s="11">
        <f t="shared" si="7"/>
        <v>0</v>
      </c>
      <c r="T27" s="11">
        <f t="shared" si="8"/>
        <v>10</v>
      </c>
      <c r="U27" s="16">
        <f t="shared" si="2"/>
        <v>5</v>
      </c>
    </row>
    <row r="28" spans="1:21" ht="46.5">
      <c r="A28" s="13" t="s">
        <v>66</v>
      </c>
      <c r="B28" s="13" t="s">
        <v>174</v>
      </c>
      <c r="C28" s="11">
        <v>2015</v>
      </c>
      <c r="D28" s="11">
        <v>2015</v>
      </c>
      <c r="E28" s="11">
        <v>0</v>
      </c>
      <c r="F28" s="11">
        <v>1</v>
      </c>
      <c r="G28" s="11">
        <v>0</v>
      </c>
      <c r="H28" s="11">
        <v>1</v>
      </c>
      <c r="I28" s="11">
        <v>0</v>
      </c>
      <c r="J28" s="11">
        <v>0</v>
      </c>
      <c r="K28" s="11">
        <v>1</v>
      </c>
      <c r="L28" s="11">
        <v>1</v>
      </c>
      <c r="M28" s="11">
        <v>1</v>
      </c>
      <c r="N28" s="12">
        <f t="shared" si="3"/>
        <v>0.55555555555555558</v>
      </c>
      <c r="O28" s="14">
        <f t="shared" si="1"/>
        <v>5</v>
      </c>
      <c r="P28" s="16">
        <f t="shared" si="4"/>
        <v>6.25</v>
      </c>
      <c r="Q28" s="11">
        <f t="shared" si="5"/>
        <v>5</v>
      </c>
      <c r="R28" s="11">
        <f t="shared" si="6"/>
        <v>5</v>
      </c>
      <c r="S28" s="11">
        <f t="shared" si="7"/>
        <v>5</v>
      </c>
      <c r="T28" s="11">
        <f t="shared" si="8"/>
        <v>10</v>
      </c>
      <c r="U28" s="16">
        <f t="shared" si="2"/>
        <v>6.25</v>
      </c>
    </row>
    <row r="29" spans="1:21" ht="46.5">
      <c r="A29" s="13" t="s">
        <v>66</v>
      </c>
      <c r="B29" s="13" t="s">
        <v>173</v>
      </c>
      <c r="C29" s="11">
        <v>2016</v>
      </c>
      <c r="D29" s="11">
        <v>2021</v>
      </c>
      <c r="E29" s="11">
        <v>0</v>
      </c>
      <c r="F29" s="11">
        <v>1</v>
      </c>
      <c r="G29" s="11">
        <v>0</v>
      </c>
      <c r="H29" s="11">
        <v>1</v>
      </c>
      <c r="I29" s="11">
        <v>0</v>
      </c>
      <c r="J29" s="11">
        <v>0</v>
      </c>
      <c r="K29" s="11">
        <v>0</v>
      </c>
      <c r="L29" s="11">
        <v>1</v>
      </c>
      <c r="M29" s="11">
        <v>1</v>
      </c>
      <c r="N29" s="12">
        <f t="shared" si="3"/>
        <v>0.44444444444444442</v>
      </c>
      <c r="O29" s="14">
        <f t="shared" si="1"/>
        <v>4</v>
      </c>
      <c r="P29" s="16">
        <f t="shared" si="4"/>
        <v>5</v>
      </c>
      <c r="Q29" s="11">
        <f t="shared" si="5"/>
        <v>5</v>
      </c>
      <c r="R29" s="11">
        <f t="shared" si="6"/>
        <v>5</v>
      </c>
      <c r="S29" s="11">
        <f t="shared" si="7"/>
        <v>0</v>
      </c>
      <c r="T29" s="11">
        <f t="shared" si="8"/>
        <v>10</v>
      </c>
      <c r="U29" s="16">
        <f t="shared" si="2"/>
        <v>5</v>
      </c>
    </row>
    <row r="30" spans="1:21">
      <c r="A30" s="10" t="s">
        <v>20</v>
      </c>
      <c r="E30" s="11"/>
      <c r="F30" s="11"/>
      <c r="G30" s="11"/>
      <c r="H30" s="11"/>
      <c r="I30" s="11"/>
      <c r="J30" s="11"/>
      <c r="K30" s="11"/>
      <c r="L30" s="11"/>
      <c r="M30" s="11"/>
      <c r="N30" s="12">
        <f t="shared" si="3"/>
        <v>0</v>
      </c>
      <c r="O30" s="14">
        <f t="shared" si="1"/>
        <v>0</v>
      </c>
      <c r="P30" s="16">
        <f t="shared" si="4"/>
        <v>0</v>
      </c>
      <c r="Q30" s="11">
        <f t="shared" si="5"/>
        <v>0</v>
      </c>
      <c r="R30" s="11">
        <f t="shared" si="6"/>
        <v>0</v>
      </c>
      <c r="S30" s="11">
        <f t="shared" si="7"/>
        <v>0</v>
      </c>
      <c r="T30" s="11">
        <f t="shared" si="8"/>
        <v>0</v>
      </c>
      <c r="U30" s="16">
        <f t="shared" si="2"/>
        <v>0</v>
      </c>
    </row>
    <row r="31" spans="1:21">
      <c r="A31" s="13" t="s">
        <v>63</v>
      </c>
      <c r="B31" s="13" t="s">
        <v>176</v>
      </c>
      <c r="C31" s="11">
        <v>1980</v>
      </c>
      <c r="D31" s="11">
        <v>1982</v>
      </c>
      <c r="E31" s="11">
        <v>0</v>
      </c>
      <c r="F31" s="11">
        <v>0</v>
      </c>
      <c r="G31" s="11">
        <v>0</v>
      </c>
      <c r="H31" s="11">
        <v>0</v>
      </c>
      <c r="I31" s="11">
        <v>0</v>
      </c>
      <c r="J31" s="11">
        <v>0</v>
      </c>
      <c r="K31" s="11">
        <v>0</v>
      </c>
      <c r="L31" s="11">
        <v>0</v>
      </c>
      <c r="M31" s="11">
        <v>0</v>
      </c>
      <c r="N31" s="12">
        <f t="shared" si="3"/>
        <v>0</v>
      </c>
      <c r="O31" s="14">
        <f t="shared" si="1"/>
        <v>0</v>
      </c>
      <c r="P31" s="16">
        <f t="shared" si="4"/>
        <v>0</v>
      </c>
      <c r="Q31" s="11">
        <f t="shared" si="5"/>
        <v>0</v>
      </c>
      <c r="R31" s="11">
        <f t="shared" si="6"/>
        <v>0</v>
      </c>
      <c r="S31" s="11">
        <f t="shared" si="7"/>
        <v>0</v>
      </c>
      <c r="T31" s="11">
        <f t="shared" si="8"/>
        <v>0</v>
      </c>
      <c r="U31" s="16">
        <f t="shared" si="2"/>
        <v>0</v>
      </c>
    </row>
    <row r="32" spans="1:21">
      <c r="A32" s="13" t="s">
        <v>63</v>
      </c>
      <c r="B32" s="13" t="s">
        <v>175</v>
      </c>
      <c r="C32" s="11">
        <v>1983</v>
      </c>
      <c r="D32" s="11">
        <v>1992</v>
      </c>
      <c r="E32" s="11">
        <v>0</v>
      </c>
      <c r="F32" s="11">
        <v>0</v>
      </c>
      <c r="G32" s="11">
        <v>0</v>
      </c>
      <c r="H32" s="11">
        <v>1</v>
      </c>
      <c r="I32" s="11">
        <v>0</v>
      </c>
      <c r="J32" s="11">
        <v>0</v>
      </c>
      <c r="K32" s="11">
        <v>0</v>
      </c>
      <c r="L32" s="11">
        <v>0</v>
      </c>
      <c r="M32" s="11">
        <v>0</v>
      </c>
      <c r="N32" s="12">
        <f t="shared" si="3"/>
        <v>0.1111111111111111</v>
      </c>
      <c r="O32" s="14">
        <f t="shared" si="1"/>
        <v>1</v>
      </c>
      <c r="P32" s="16">
        <f t="shared" si="4"/>
        <v>1.25</v>
      </c>
      <c r="Q32" s="11">
        <f t="shared" si="5"/>
        <v>0</v>
      </c>
      <c r="R32" s="11">
        <f t="shared" si="6"/>
        <v>5</v>
      </c>
      <c r="S32" s="11">
        <f t="shared" si="7"/>
        <v>0</v>
      </c>
      <c r="T32" s="11">
        <f t="shared" si="8"/>
        <v>0</v>
      </c>
      <c r="U32" s="16">
        <f t="shared" si="2"/>
        <v>1.25</v>
      </c>
    </row>
    <row r="33" spans="1:21">
      <c r="A33" s="13" t="s">
        <v>63</v>
      </c>
      <c r="B33" s="13" t="s">
        <v>175</v>
      </c>
      <c r="C33" s="11">
        <v>1993</v>
      </c>
      <c r="D33" s="11">
        <v>1994</v>
      </c>
      <c r="E33" s="11">
        <v>0</v>
      </c>
      <c r="F33" s="11">
        <v>0</v>
      </c>
      <c r="G33" s="11">
        <v>0</v>
      </c>
      <c r="H33" s="11">
        <v>1</v>
      </c>
      <c r="I33" s="11">
        <v>0</v>
      </c>
      <c r="J33" s="11">
        <v>0</v>
      </c>
      <c r="K33" s="11">
        <v>0</v>
      </c>
      <c r="L33" s="11">
        <v>0</v>
      </c>
      <c r="M33" s="11">
        <v>0</v>
      </c>
      <c r="N33" s="12">
        <f t="shared" si="3"/>
        <v>0.1111111111111111</v>
      </c>
      <c r="O33" s="14">
        <f t="shared" si="1"/>
        <v>1</v>
      </c>
      <c r="P33" s="16">
        <f t="shared" si="4"/>
        <v>1.25</v>
      </c>
      <c r="Q33" s="11">
        <f t="shared" si="5"/>
        <v>0</v>
      </c>
      <c r="R33" s="11">
        <f t="shared" si="6"/>
        <v>5</v>
      </c>
      <c r="S33" s="11">
        <f t="shared" si="7"/>
        <v>0</v>
      </c>
      <c r="T33" s="11">
        <f t="shared" si="8"/>
        <v>0</v>
      </c>
      <c r="U33" s="16">
        <f t="shared" si="2"/>
        <v>1.25</v>
      </c>
    </row>
    <row r="34" spans="1:21" ht="31">
      <c r="A34" s="13" t="s">
        <v>63</v>
      </c>
      <c r="B34" s="13" t="s">
        <v>177</v>
      </c>
      <c r="C34" s="11">
        <v>1995</v>
      </c>
      <c r="D34" s="11">
        <v>2008</v>
      </c>
      <c r="E34" s="11">
        <v>0</v>
      </c>
      <c r="F34" s="11">
        <v>0</v>
      </c>
      <c r="G34" s="11">
        <v>0</v>
      </c>
      <c r="H34" s="11">
        <v>1</v>
      </c>
      <c r="I34" s="11">
        <v>0</v>
      </c>
      <c r="J34" s="11">
        <v>0</v>
      </c>
      <c r="K34" s="11">
        <v>0</v>
      </c>
      <c r="L34" s="11">
        <v>0</v>
      </c>
      <c r="M34" s="11">
        <v>1</v>
      </c>
      <c r="N34" s="12">
        <f t="shared" si="3"/>
        <v>0.22222222222222221</v>
      </c>
      <c r="O34" s="14">
        <f t="shared" si="1"/>
        <v>2</v>
      </c>
      <c r="P34" s="16">
        <f t="shared" si="4"/>
        <v>2.5</v>
      </c>
      <c r="Q34" s="11">
        <f t="shared" si="5"/>
        <v>0</v>
      </c>
      <c r="R34" s="11">
        <f t="shared" si="6"/>
        <v>5</v>
      </c>
      <c r="S34" s="11">
        <f t="shared" si="7"/>
        <v>0</v>
      </c>
      <c r="T34" s="11">
        <f t="shared" si="8"/>
        <v>5</v>
      </c>
      <c r="U34" s="16">
        <f t="shared" si="2"/>
        <v>2.5</v>
      </c>
    </row>
    <row r="35" spans="1:21" ht="31">
      <c r="A35" s="13" t="s">
        <v>63</v>
      </c>
      <c r="B35" s="13" t="s">
        <v>178</v>
      </c>
      <c r="C35" s="11">
        <v>2008</v>
      </c>
      <c r="D35" s="11">
        <v>2015</v>
      </c>
      <c r="E35" s="11">
        <v>0</v>
      </c>
      <c r="F35" s="11">
        <v>0</v>
      </c>
      <c r="G35" s="11">
        <v>0</v>
      </c>
      <c r="H35" s="11">
        <v>1</v>
      </c>
      <c r="I35" s="11">
        <v>0</v>
      </c>
      <c r="J35" s="11">
        <v>0</v>
      </c>
      <c r="K35" s="11">
        <v>0</v>
      </c>
      <c r="L35" s="11">
        <v>0</v>
      </c>
      <c r="M35" s="11">
        <v>1</v>
      </c>
      <c r="N35" s="12">
        <f t="shared" si="3"/>
        <v>0.22222222222222221</v>
      </c>
      <c r="O35" s="14">
        <f t="shared" si="1"/>
        <v>2</v>
      </c>
      <c r="P35" s="16">
        <f t="shared" si="4"/>
        <v>2.5</v>
      </c>
      <c r="Q35" s="11">
        <f t="shared" si="5"/>
        <v>0</v>
      </c>
      <c r="R35" s="11">
        <f t="shared" si="6"/>
        <v>5</v>
      </c>
      <c r="S35" s="11">
        <f t="shared" si="7"/>
        <v>0</v>
      </c>
      <c r="T35" s="11">
        <f t="shared" si="8"/>
        <v>5</v>
      </c>
      <c r="U35" s="16">
        <f t="shared" si="2"/>
        <v>2.5</v>
      </c>
    </row>
    <row r="36" spans="1:21">
      <c r="A36" s="13" t="s">
        <v>63</v>
      </c>
      <c r="B36" s="13" t="s">
        <v>175</v>
      </c>
      <c r="C36" s="11">
        <v>2016</v>
      </c>
      <c r="D36" s="11">
        <v>2021</v>
      </c>
      <c r="E36" s="11">
        <v>0</v>
      </c>
      <c r="F36" s="11">
        <v>0</v>
      </c>
      <c r="G36" s="11">
        <v>0</v>
      </c>
      <c r="H36" s="11">
        <v>1</v>
      </c>
      <c r="I36" s="11">
        <v>0</v>
      </c>
      <c r="J36" s="11">
        <v>0</v>
      </c>
      <c r="K36" s="11">
        <v>0</v>
      </c>
      <c r="L36" s="11">
        <v>0</v>
      </c>
      <c r="M36" s="11">
        <v>0</v>
      </c>
      <c r="N36" s="12">
        <f t="shared" si="3"/>
        <v>0.1111111111111111</v>
      </c>
      <c r="O36" s="14">
        <f t="shared" si="1"/>
        <v>1</v>
      </c>
      <c r="P36" s="16">
        <f t="shared" si="4"/>
        <v>1.25</v>
      </c>
      <c r="Q36" s="11">
        <f t="shared" si="5"/>
        <v>0</v>
      </c>
      <c r="R36" s="11">
        <f t="shared" si="6"/>
        <v>5</v>
      </c>
      <c r="S36" s="11">
        <f t="shared" si="7"/>
        <v>0</v>
      </c>
      <c r="T36" s="11">
        <f t="shared" si="8"/>
        <v>0</v>
      </c>
      <c r="U36" s="16">
        <f t="shared" si="2"/>
        <v>1.25</v>
      </c>
    </row>
    <row r="37" spans="1:21">
      <c r="A37" s="10" t="s">
        <v>23</v>
      </c>
      <c r="E37" s="11"/>
      <c r="F37" s="11"/>
      <c r="G37" s="11"/>
      <c r="H37" s="11"/>
      <c r="I37" s="11"/>
      <c r="J37" s="11"/>
      <c r="K37" s="11"/>
      <c r="L37" s="11"/>
      <c r="M37" s="11"/>
      <c r="N37" s="12">
        <f t="shared" si="3"/>
        <v>0</v>
      </c>
      <c r="O37" s="14">
        <f t="shared" si="1"/>
        <v>0</v>
      </c>
      <c r="P37" s="16">
        <f t="shared" si="4"/>
        <v>0</v>
      </c>
      <c r="Q37" s="11">
        <f t="shared" si="5"/>
        <v>0</v>
      </c>
      <c r="R37" s="11">
        <f t="shared" si="6"/>
        <v>0</v>
      </c>
      <c r="S37" s="11">
        <f t="shared" si="7"/>
        <v>0</v>
      </c>
      <c r="T37" s="11">
        <f t="shared" si="8"/>
        <v>0</v>
      </c>
      <c r="U37" s="16">
        <f t="shared" si="2"/>
        <v>0</v>
      </c>
    </row>
    <row r="38" spans="1:21">
      <c r="A38" s="13" t="s">
        <v>59</v>
      </c>
      <c r="B38" s="13" t="s">
        <v>168</v>
      </c>
      <c r="C38" s="11">
        <v>1980</v>
      </c>
      <c r="D38" s="11">
        <v>1994</v>
      </c>
      <c r="E38" s="11">
        <v>0</v>
      </c>
      <c r="F38" s="11">
        <v>0</v>
      </c>
      <c r="G38" s="11">
        <v>0</v>
      </c>
      <c r="H38" s="11">
        <v>0</v>
      </c>
      <c r="I38" s="11">
        <v>0</v>
      </c>
      <c r="J38" s="11">
        <v>0</v>
      </c>
      <c r="K38" s="11">
        <v>0</v>
      </c>
      <c r="L38" s="11">
        <v>0</v>
      </c>
      <c r="M38" s="11">
        <v>0</v>
      </c>
      <c r="N38" s="12">
        <f t="shared" si="3"/>
        <v>0</v>
      </c>
      <c r="O38" s="14">
        <f t="shared" si="1"/>
        <v>0</v>
      </c>
      <c r="P38" s="16">
        <f t="shared" si="4"/>
        <v>0</v>
      </c>
      <c r="Q38" s="11">
        <f t="shared" si="5"/>
        <v>0</v>
      </c>
      <c r="R38" s="11">
        <f t="shared" si="6"/>
        <v>0</v>
      </c>
      <c r="S38" s="11">
        <f t="shared" si="7"/>
        <v>0</v>
      </c>
      <c r="T38" s="11">
        <f t="shared" si="8"/>
        <v>0</v>
      </c>
      <c r="U38" s="16">
        <f t="shared" si="2"/>
        <v>0</v>
      </c>
    </row>
    <row r="39" spans="1:21" ht="31">
      <c r="A39" s="13" t="s">
        <v>59</v>
      </c>
      <c r="B39" s="13" t="s">
        <v>179</v>
      </c>
      <c r="C39" s="11">
        <v>1995</v>
      </c>
      <c r="D39" s="11">
        <v>2007</v>
      </c>
      <c r="E39" s="11">
        <v>0</v>
      </c>
      <c r="F39" s="11">
        <v>0</v>
      </c>
      <c r="G39" s="11">
        <v>0</v>
      </c>
      <c r="H39" s="11">
        <v>1</v>
      </c>
      <c r="I39" s="11">
        <v>0</v>
      </c>
      <c r="J39" s="11">
        <v>1</v>
      </c>
      <c r="K39" s="11">
        <v>0</v>
      </c>
      <c r="L39" s="11">
        <v>1</v>
      </c>
      <c r="M39" s="11">
        <v>0</v>
      </c>
      <c r="N39" s="12">
        <f t="shared" si="3"/>
        <v>0.33333333333333331</v>
      </c>
      <c r="O39" s="14">
        <f t="shared" si="1"/>
        <v>3</v>
      </c>
      <c r="P39" s="16">
        <f t="shared" si="4"/>
        <v>3.75</v>
      </c>
      <c r="Q39" s="11">
        <f t="shared" si="5"/>
        <v>0</v>
      </c>
      <c r="R39" s="11">
        <f t="shared" si="6"/>
        <v>5</v>
      </c>
      <c r="S39" s="11">
        <f t="shared" si="7"/>
        <v>5</v>
      </c>
      <c r="T39" s="11">
        <f t="shared" si="8"/>
        <v>5</v>
      </c>
      <c r="U39" s="16">
        <f t="shared" si="2"/>
        <v>3.75</v>
      </c>
    </row>
    <row r="40" spans="1:21" ht="46.5">
      <c r="A40" s="13" t="s">
        <v>59</v>
      </c>
      <c r="B40" s="13" t="s">
        <v>180</v>
      </c>
      <c r="C40" s="11">
        <v>2008</v>
      </c>
      <c r="D40" s="11">
        <v>2016</v>
      </c>
      <c r="E40" s="11">
        <v>1</v>
      </c>
      <c r="F40" s="11">
        <v>1</v>
      </c>
      <c r="G40" s="11">
        <v>0</v>
      </c>
      <c r="H40" s="11">
        <v>1</v>
      </c>
      <c r="I40" s="11">
        <v>0</v>
      </c>
      <c r="J40" s="11">
        <v>1</v>
      </c>
      <c r="K40" s="11">
        <v>0</v>
      </c>
      <c r="L40" s="11">
        <v>1</v>
      </c>
      <c r="M40" s="11">
        <v>1</v>
      </c>
      <c r="N40" s="12">
        <f t="shared" si="3"/>
        <v>0.66666666666666663</v>
      </c>
      <c r="O40" s="14">
        <f t="shared" si="1"/>
        <v>6</v>
      </c>
      <c r="P40" s="16">
        <f t="shared" si="4"/>
        <v>7.5</v>
      </c>
      <c r="Q40" s="11">
        <f t="shared" si="5"/>
        <v>10</v>
      </c>
      <c r="R40" s="11">
        <f t="shared" si="6"/>
        <v>5</v>
      </c>
      <c r="S40" s="11">
        <f t="shared" si="7"/>
        <v>5</v>
      </c>
      <c r="T40" s="11">
        <f t="shared" si="8"/>
        <v>10</v>
      </c>
      <c r="U40" s="16">
        <f t="shared" ref="U40:U71" si="9">Q40*$Q$5+R40*$R$5+S40*$S$5+T40*$T$5</f>
        <v>7.5</v>
      </c>
    </row>
    <row r="41" spans="1:21" ht="46.5">
      <c r="A41" s="13" t="s">
        <v>59</v>
      </c>
      <c r="B41" s="13" t="s">
        <v>181</v>
      </c>
      <c r="C41" s="11">
        <v>2017</v>
      </c>
      <c r="D41" s="11">
        <v>2018</v>
      </c>
      <c r="E41" s="11">
        <v>1</v>
      </c>
      <c r="F41" s="11">
        <v>1</v>
      </c>
      <c r="G41" s="11">
        <v>0</v>
      </c>
      <c r="H41" s="11">
        <v>1</v>
      </c>
      <c r="I41" s="11">
        <v>0</v>
      </c>
      <c r="J41" s="11">
        <v>1</v>
      </c>
      <c r="K41" s="11">
        <v>0</v>
      </c>
      <c r="L41" s="11">
        <v>0</v>
      </c>
      <c r="M41" s="11">
        <v>1</v>
      </c>
      <c r="N41" s="12">
        <f t="shared" si="3"/>
        <v>0.55555555555555558</v>
      </c>
      <c r="O41" s="14">
        <f t="shared" si="1"/>
        <v>5</v>
      </c>
      <c r="P41" s="16">
        <f t="shared" si="4"/>
        <v>6.25</v>
      </c>
      <c r="Q41" s="11">
        <f t="shared" si="5"/>
        <v>10</v>
      </c>
      <c r="R41" s="11">
        <f t="shared" si="6"/>
        <v>5</v>
      </c>
      <c r="S41" s="11">
        <f t="shared" si="7"/>
        <v>5</v>
      </c>
      <c r="T41" s="11">
        <f t="shared" si="8"/>
        <v>5</v>
      </c>
      <c r="U41" s="16">
        <f t="shared" si="9"/>
        <v>6.25</v>
      </c>
    </row>
    <row r="42" spans="1:21" ht="46.5">
      <c r="A42" s="13" t="s">
        <v>59</v>
      </c>
      <c r="B42" s="13" t="s">
        <v>181</v>
      </c>
      <c r="C42" s="11">
        <v>2019</v>
      </c>
      <c r="D42" s="11">
        <v>2021</v>
      </c>
      <c r="E42" s="11">
        <v>1</v>
      </c>
      <c r="F42" s="11">
        <v>1</v>
      </c>
      <c r="G42" s="11">
        <v>0</v>
      </c>
      <c r="H42" s="11">
        <v>1</v>
      </c>
      <c r="I42" s="11">
        <v>0</v>
      </c>
      <c r="J42" s="11">
        <v>1</v>
      </c>
      <c r="K42" s="11">
        <v>0</v>
      </c>
      <c r="L42" s="11">
        <v>0</v>
      </c>
      <c r="M42" s="11">
        <v>1</v>
      </c>
      <c r="N42" s="12">
        <f t="shared" si="3"/>
        <v>0.55555555555555558</v>
      </c>
      <c r="O42" s="14">
        <f t="shared" si="1"/>
        <v>5</v>
      </c>
      <c r="P42" s="16">
        <f t="shared" si="4"/>
        <v>6.25</v>
      </c>
      <c r="Q42" s="11">
        <f t="shared" si="5"/>
        <v>10</v>
      </c>
      <c r="R42" s="11">
        <f t="shared" si="6"/>
        <v>5</v>
      </c>
      <c r="S42" s="11">
        <f t="shared" si="7"/>
        <v>5</v>
      </c>
      <c r="T42" s="11">
        <f t="shared" si="8"/>
        <v>5</v>
      </c>
      <c r="U42" s="16">
        <f t="shared" si="9"/>
        <v>6.25</v>
      </c>
    </row>
    <row r="43" spans="1:21">
      <c r="A43" s="10" t="s">
        <v>77</v>
      </c>
      <c r="E43" s="11"/>
      <c r="F43" s="11"/>
      <c r="G43" s="11"/>
      <c r="H43" s="11"/>
      <c r="I43" s="11"/>
      <c r="J43" s="11"/>
      <c r="K43" s="11"/>
      <c r="L43" s="11"/>
      <c r="M43" s="11"/>
      <c r="N43" s="12">
        <f t="shared" si="3"/>
        <v>0</v>
      </c>
      <c r="O43" s="14">
        <f t="shared" si="1"/>
        <v>0</v>
      </c>
      <c r="P43" s="16">
        <f t="shared" si="4"/>
        <v>0</v>
      </c>
      <c r="Q43" s="11">
        <f t="shared" si="5"/>
        <v>0</v>
      </c>
      <c r="R43" s="11">
        <f t="shared" si="6"/>
        <v>0</v>
      </c>
      <c r="S43" s="11">
        <f t="shared" si="7"/>
        <v>0</v>
      </c>
      <c r="T43" s="11">
        <f t="shared" si="8"/>
        <v>0</v>
      </c>
      <c r="U43" s="16">
        <f t="shared" si="9"/>
        <v>0</v>
      </c>
    </row>
    <row r="44" spans="1:21">
      <c r="A44" s="13" t="s">
        <v>158</v>
      </c>
      <c r="B44" s="13" t="s">
        <v>168</v>
      </c>
      <c r="C44" s="11">
        <v>1980</v>
      </c>
      <c r="D44" s="11">
        <v>1989</v>
      </c>
      <c r="E44" s="11">
        <v>0</v>
      </c>
      <c r="F44" s="11">
        <v>0</v>
      </c>
      <c r="G44" s="11">
        <v>0</v>
      </c>
      <c r="H44" s="11">
        <v>0</v>
      </c>
      <c r="I44" s="11">
        <v>0</v>
      </c>
      <c r="J44" s="11">
        <v>0</v>
      </c>
      <c r="K44" s="11">
        <v>0</v>
      </c>
      <c r="L44" s="11">
        <v>0</v>
      </c>
      <c r="M44" s="11">
        <v>0</v>
      </c>
      <c r="N44" s="12">
        <f t="shared" si="3"/>
        <v>0</v>
      </c>
      <c r="O44" s="14">
        <f t="shared" si="1"/>
        <v>0</v>
      </c>
      <c r="P44" s="16">
        <f t="shared" si="4"/>
        <v>0</v>
      </c>
      <c r="Q44" s="11">
        <f t="shared" si="5"/>
        <v>0</v>
      </c>
      <c r="R44" s="11">
        <f t="shared" si="6"/>
        <v>0</v>
      </c>
      <c r="S44" s="11">
        <f t="shared" si="7"/>
        <v>0</v>
      </c>
      <c r="T44" s="11">
        <f t="shared" si="8"/>
        <v>0</v>
      </c>
      <c r="U44" s="16">
        <f t="shared" si="9"/>
        <v>0</v>
      </c>
    </row>
    <row r="45" spans="1:21">
      <c r="A45" s="13" t="s">
        <v>158</v>
      </c>
      <c r="B45" s="13" t="s">
        <v>182</v>
      </c>
      <c r="C45" s="11">
        <v>1990</v>
      </c>
      <c r="D45" s="11">
        <v>2000</v>
      </c>
      <c r="E45" s="11">
        <v>0</v>
      </c>
      <c r="F45" s="11">
        <v>0</v>
      </c>
      <c r="G45" s="11">
        <v>0</v>
      </c>
      <c r="H45" s="11">
        <v>1</v>
      </c>
      <c r="I45" s="11">
        <v>0</v>
      </c>
      <c r="J45" s="11">
        <v>0</v>
      </c>
      <c r="K45" s="11">
        <v>0</v>
      </c>
      <c r="L45" s="11">
        <v>0</v>
      </c>
      <c r="M45" s="11">
        <v>0</v>
      </c>
      <c r="N45" s="12">
        <f t="shared" si="3"/>
        <v>0.1111111111111111</v>
      </c>
      <c r="O45" s="14">
        <f t="shared" si="1"/>
        <v>1</v>
      </c>
      <c r="P45" s="16">
        <f t="shared" si="4"/>
        <v>1.25</v>
      </c>
      <c r="Q45" s="11">
        <f t="shared" si="5"/>
        <v>0</v>
      </c>
      <c r="R45" s="11">
        <f t="shared" si="6"/>
        <v>5</v>
      </c>
      <c r="S45" s="11">
        <f t="shared" si="7"/>
        <v>0</v>
      </c>
      <c r="T45" s="11">
        <f t="shared" si="8"/>
        <v>0</v>
      </c>
      <c r="U45" s="16">
        <f t="shared" si="9"/>
        <v>1.25</v>
      </c>
    </row>
    <row r="46" spans="1:21" ht="31">
      <c r="A46" s="13" t="s">
        <v>158</v>
      </c>
      <c r="B46" s="13" t="s">
        <v>184</v>
      </c>
      <c r="C46" s="11">
        <v>2001</v>
      </c>
      <c r="D46" s="11">
        <v>2003</v>
      </c>
      <c r="E46" s="11">
        <v>0</v>
      </c>
      <c r="F46" s="11">
        <v>0</v>
      </c>
      <c r="G46" s="11">
        <v>0</v>
      </c>
      <c r="H46" s="11">
        <v>1</v>
      </c>
      <c r="I46" s="11">
        <v>0</v>
      </c>
      <c r="J46" s="11">
        <v>1</v>
      </c>
      <c r="K46" s="11">
        <v>0</v>
      </c>
      <c r="L46" s="11">
        <v>0</v>
      </c>
      <c r="M46" s="11">
        <v>0</v>
      </c>
      <c r="N46" s="12">
        <f t="shared" si="3"/>
        <v>0.22222222222222221</v>
      </c>
      <c r="O46" s="14">
        <f t="shared" si="1"/>
        <v>2</v>
      </c>
      <c r="P46" s="16">
        <f t="shared" si="4"/>
        <v>2.5</v>
      </c>
      <c r="Q46" s="11">
        <f t="shared" si="5"/>
        <v>0</v>
      </c>
      <c r="R46" s="11">
        <f t="shared" si="6"/>
        <v>5</v>
      </c>
      <c r="S46" s="11">
        <f t="shared" si="7"/>
        <v>5</v>
      </c>
      <c r="T46" s="11">
        <f t="shared" si="8"/>
        <v>0</v>
      </c>
      <c r="U46" s="16">
        <f t="shared" si="9"/>
        <v>2.5</v>
      </c>
    </row>
    <row r="47" spans="1:21" ht="46.5">
      <c r="A47" s="13" t="s">
        <v>158</v>
      </c>
      <c r="B47" s="13" t="s">
        <v>183</v>
      </c>
      <c r="C47" s="11">
        <v>2004</v>
      </c>
      <c r="D47" s="11">
        <v>2008</v>
      </c>
      <c r="E47" s="11">
        <v>0</v>
      </c>
      <c r="F47" s="11">
        <v>1</v>
      </c>
      <c r="G47" s="11">
        <v>1</v>
      </c>
      <c r="H47" s="11">
        <v>1</v>
      </c>
      <c r="I47" s="11">
        <v>0</v>
      </c>
      <c r="J47" s="11">
        <v>0</v>
      </c>
      <c r="K47" s="11">
        <v>0</v>
      </c>
      <c r="L47" s="11">
        <v>1</v>
      </c>
      <c r="M47" s="11">
        <v>0</v>
      </c>
      <c r="N47" s="12">
        <f t="shared" si="3"/>
        <v>0.44444444444444442</v>
      </c>
      <c r="O47" s="14">
        <f t="shared" si="1"/>
        <v>4</v>
      </c>
      <c r="P47" s="16">
        <f t="shared" si="4"/>
        <v>5</v>
      </c>
      <c r="Q47" s="11">
        <f t="shared" si="5"/>
        <v>5</v>
      </c>
      <c r="R47" s="11">
        <f t="shared" si="6"/>
        <v>10</v>
      </c>
      <c r="S47" s="11">
        <f t="shared" si="7"/>
        <v>0</v>
      </c>
      <c r="T47" s="11">
        <f t="shared" si="8"/>
        <v>5</v>
      </c>
      <c r="U47" s="16">
        <f t="shared" si="9"/>
        <v>5</v>
      </c>
    </row>
    <row r="48" spans="1:21" ht="46.5">
      <c r="A48" s="13" t="s">
        <v>158</v>
      </c>
      <c r="B48" s="13" t="s">
        <v>183</v>
      </c>
      <c r="C48" s="11">
        <v>2009</v>
      </c>
      <c r="D48" s="11">
        <v>2015</v>
      </c>
      <c r="E48" s="11">
        <v>0</v>
      </c>
      <c r="F48" s="11">
        <v>1</v>
      </c>
      <c r="G48" s="11">
        <v>1</v>
      </c>
      <c r="H48" s="11">
        <v>1</v>
      </c>
      <c r="I48" s="11">
        <v>0</v>
      </c>
      <c r="J48" s="11">
        <v>0</v>
      </c>
      <c r="K48" s="11">
        <v>0</v>
      </c>
      <c r="L48" s="11">
        <v>1</v>
      </c>
      <c r="M48" s="11">
        <v>0</v>
      </c>
      <c r="N48" s="12">
        <f>O48/9</f>
        <v>0.44444444444444442</v>
      </c>
      <c r="O48" s="14">
        <f t="shared" si="1"/>
        <v>4</v>
      </c>
      <c r="P48" s="16">
        <f t="shared" si="4"/>
        <v>5</v>
      </c>
      <c r="Q48" s="11">
        <f t="shared" si="5"/>
        <v>5</v>
      </c>
      <c r="R48" s="11">
        <f t="shared" si="6"/>
        <v>10</v>
      </c>
      <c r="S48" s="11">
        <f t="shared" si="7"/>
        <v>0</v>
      </c>
      <c r="T48" s="11">
        <f t="shared" si="8"/>
        <v>5</v>
      </c>
      <c r="U48" s="16">
        <f t="shared" si="9"/>
        <v>5</v>
      </c>
    </row>
    <row r="49" spans="1:21" ht="46.5">
      <c r="A49" s="13" t="s">
        <v>158</v>
      </c>
      <c r="B49" s="13" t="s">
        <v>183</v>
      </c>
      <c r="C49" s="11">
        <v>2016</v>
      </c>
      <c r="D49" s="11">
        <v>2018</v>
      </c>
      <c r="E49" s="11">
        <v>0</v>
      </c>
      <c r="F49" s="11">
        <v>1</v>
      </c>
      <c r="G49" s="11">
        <v>0</v>
      </c>
      <c r="H49" s="11">
        <v>1</v>
      </c>
      <c r="I49" s="11">
        <v>0</v>
      </c>
      <c r="J49" s="11">
        <v>0</v>
      </c>
      <c r="K49" s="11">
        <v>0</v>
      </c>
      <c r="L49" s="11">
        <v>1</v>
      </c>
      <c r="M49" s="11">
        <v>0</v>
      </c>
      <c r="N49" s="12">
        <f t="shared" si="3"/>
        <v>0.33333333333333331</v>
      </c>
      <c r="O49" s="14">
        <f t="shared" si="1"/>
        <v>3</v>
      </c>
      <c r="P49" s="16">
        <f t="shared" si="4"/>
        <v>3.75</v>
      </c>
      <c r="Q49" s="11">
        <f t="shared" si="5"/>
        <v>5</v>
      </c>
      <c r="R49" s="11">
        <f t="shared" si="6"/>
        <v>5</v>
      </c>
      <c r="S49" s="11">
        <f t="shared" si="7"/>
        <v>0</v>
      </c>
      <c r="T49" s="11">
        <f t="shared" si="8"/>
        <v>5</v>
      </c>
      <c r="U49" s="16">
        <f t="shared" si="9"/>
        <v>3.75</v>
      </c>
    </row>
    <row r="50" spans="1:21" ht="46.5">
      <c r="A50" s="13" t="s">
        <v>26</v>
      </c>
      <c r="B50" s="13" t="s">
        <v>185</v>
      </c>
      <c r="C50" s="11">
        <v>2019</v>
      </c>
      <c r="D50" s="11">
        <v>2021</v>
      </c>
      <c r="E50" s="11">
        <v>0</v>
      </c>
      <c r="F50" s="11">
        <v>1</v>
      </c>
      <c r="G50" s="11">
        <v>0</v>
      </c>
      <c r="H50" s="11">
        <v>1</v>
      </c>
      <c r="I50" s="11">
        <v>0</v>
      </c>
      <c r="J50" s="11">
        <v>0</v>
      </c>
      <c r="K50" s="11">
        <v>0</v>
      </c>
      <c r="L50" s="11">
        <v>1</v>
      </c>
      <c r="M50" s="11">
        <v>0</v>
      </c>
      <c r="N50" s="12">
        <f t="shared" si="3"/>
        <v>0.33333333333333331</v>
      </c>
      <c r="O50" s="14">
        <f t="shared" si="1"/>
        <v>3</v>
      </c>
      <c r="P50" s="16">
        <f t="shared" si="4"/>
        <v>3.75</v>
      </c>
      <c r="Q50" s="11">
        <f t="shared" si="5"/>
        <v>5</v>
      </c>
      <c r="R50" s="11">
        <f t="shared" si="6"/>
        <v>5</v>
      </c>
      <c r="S50" s="11">
        <f t="shared" si="7"/>
        <v>0</v>
      </c>
      <c r="T50" s="11">
        <f t="shared" si="8"/>
        <v>5</v>
      </c>
      <c r="U50" s="16">
        <f t="shared" si="9"/>
        <v>3.75</v>
      </c>
    </row>
    <row r="51" spans="1:21">
      <c r="A51" s="10" t="s">
        <v>29</v>
      </c>
      <c r="E51" s="11"/>
      <c r="F51" s="11"/>
      <c r="G51" s="11"/>
      <c r="H51" s="11"/>
      <c r="I51" s="11"/>
      <c r="J51" s="11"/>
      <c r="K51" s="11"/>
      <c r="L51" s="11"/>
      <c r="M51" s="11"/>
      <c r="N51" s="12">
        <f t="shared" si="3"/>
        <v>0</v>
      </c>
      <c r="O51" s="14">
        <f t="shared" si="1"/>
        <v>0</v>
      </c>
      <c r="P51" s="16">
        <f t="shared" si="4"/>
        <v>0</v>
      </c>
      <c r="Q51" s="11">
        <f t="shared" si="5"/>
        <v>0</v>
      </c>
      <c r="R51" s="11">
        <f t="shared" si="6"/>
        <v>0</v>
      </c>
      <c r="S51" s="11">
        <f t="shared" si="7"/>
        <v>0</v>
      </c>
      <c r="T51" s="11">
        <f t="shared" si="8"/>
        <v>0</v>
      </c>
      <c r="U51" s="16">
        <f t="shared" si="9"/>
        <v>0</v>
      </c>
    </row>
    <row r="52" spans="1:21">
      <c r="A52" s="13" t="s">
        <v>57</v>
      </c>
      <c r="B52" s="13" t="s">
        <v>168</v>
      </c>
      <c r="C52" s="11">
        <v>1980</v>
      </c>
      <c r="D52" s="11">
        <v>1984</v>
      </c>
      <c r="E52" s="11">
        <v>0</v>
      </c>
      <c r="F52" s="11">
        <v>0</v>
      </c>
      <c r="G52" s="11">
        <v>0</v>
      </c>
      <c r="H52" s="11">
        <v>0</v>
      </c>
      <c r="I52" s="11">
        <v>0</v>
      </c>
      <c r="J52" s="11">
        <v>0</v>
      </c>
      <c r="K52" s="11">
        <v>0</v>
      </c>
      <c r="L52" s="11">
        <v>0</v>
      </c>
      <c r="M52" s="11">
        <v>0</v>
      </c>
      <c r="N52" s="12">
        <f t="shared" si="3"/>
        <v>0</v>
      </c>
      <c r="O52" s="14">
        <f t="shared" si="1"/>
        <v>0</v>
      </c>
      <c r="P52" s="16">
        <f t="shared" si="4"/>
        <v>0</v>
      </c>
      <c r="Q52" s="11">
        <f t="shared" si="5"/>
        <v>0</v>
      </c>
      <c r="R52" s="11">
        <f t="shared" si="6"/>
        <v>0</v>
      </c>
      <c r="S52" s="11">
        <f t="shared" si="7"/>
        <v>0</v>
      </c>
      <c r="T52" s="11">
        <f t="shared" si="8"/>
        <v>0</v>
      </c>
      <c r="U52" s="16">
        <f t="shared" si="9"/>
        <v>0</v>
      </c>
    </row>
    <row r="53" spans="1:21">
      <c r="A53" s="13" t="s">
        <v>57</v>
      </c>
      <c r="B53" s="23" t="s">
        <v>186</v>
      </c>
      <c r="C53" s="11">
        <v>1985</v>
      </c>
      <c r="D53" s="11">
        <v>1995</v>
      </c>
      <c r="E53" s="11">
        <v>0</v>
      </c>
      <c r="F53" s="11">
        <v>0</v>
      </c>
      <c r="G53" s="11">
        <v>0</v>
      </c>
      <c r="H53" s="11">
        <v>1</v>
      </c>
      <c r="I53" s="11">
        <v>0</v>
      </c>
      <c r="J53" s="11">
        <v>0</v>
      </c>
      <c r="K53" s="11">
        <v>0</v>
      </c>
      <c r="L53" s="11">
        <v>0</v>
      </c>
      <c r="M53" s="11">
        <v>0</v>
      </c>
      <c r="N53" s="12">
        <f t="shared" si="3"/>
        <v>0.1111111111111111</v>
      </c>
      <c r="O53" s="14">
        <f t="shared" si="1"/>
        <v>1</v>
      </c>
      <c r="P53" s="16">
        <f t="shared" si="4"/>
        <v>1.25</v>
      </c>
      <c r="Q53" s="11">
        <f t="shared" si="5"/>
        <v>0</v>
      </c>
      <c r="R53" s="11">
        <f t="shared" si="6"/>
        <v>5</v>
      </c>
      <c r="S53" s="11">
        <f t="shared" si="7"/>
        <v>0</v>
      </c>
      <c r="T53" s="11">
        <f t="shared" si="8"/>
        <v>0</v>
      </c>
      <c r="U53" s="16">
        <f t="shared" si="9"/>
        <v>1.25</v>
      </c>
    </row>
    <row r="54" spans="1:21">
      <c r="A54" s="13" t="s">
        <v>57</v>
      </c>
      <c r="B54" s="23" t="s">
        <v>187</v>
      </c>
      <c r="C54" s="11">
        <v>1996</v>
      </c>
      <c r="D54" s="11">
        <v>1999</v>
      </c>
      <c r="E54" s="11">
        <v>0</v>
      </c>
      <c r="F54" s="11">
        <v>0</v>
      </c>
      <c r="G54" s="11">
        <v>0</v>
      </c>
      <c r="H54" s="11">
        <v>1</v>
      </c>
      <c r="I54" s="11">
        <v>0</v>
      </c>
      <c r="J54" s="11">
        <v>1</v>
      </c>
      <c r="K54" s="11">
        <v>0</v>
      </c>
      <c r="L54" s="11">
        <v>0</v>
      </c>
      <c r="M54" s="11">
        <v>1</v>
      </c>
      <c r="N54" s="12">
        <f t="shared" si="3"/>
        <v>0.33333333333333331</v>
      </c>
      <c r="O54" s="14">
        <f t="shared" si="1"/>
        <v>3</v>
      </c>
      <c r="P54" s="16">
        <f t="shared" si="4"/>
        <v>3.75</v>
      </c>
      <c r="Q54" s="11">
        <f t="shared" si="5"/>
        <v>0</v>
      </c>
      <c r="R54" s="11">
        <f t="shared" si="6"/>
        <v>5</v>
      </c>
      <c r="S54" s="11">
        <f t="shared" si="7"/>
        <v>5</v>
      </c>
      <c r="T54" s="11">
        <f t="shared" si="8"/>
        <v>5</v>
      </c>
      <c r="U54" s="16">
        <f t="shared" si="9"/>
        <v>3.75</v>
      </c>
    </row>
    <row r="55" spans="1:21">
      <c r="A55" s="13" t="s">
        <v>57</v>
      </c>
      <c r="B55" s="23" t="s">
        <v>187</v>
      </c>
      <c r="C55" s="11">
        <v>2000</v>
      </c>
      <c r="D55" s="11">
        <v>2000</v>
      </c>
      <c r="E55" s="11">
        <v>0</v>
      </c>
      <c r="F55" s="11">
        <v>0</v>
      </c>
      <c r="G55" s="11">
        <v>0</v>
      </c>
      <c r="H55" s="11">
        <v>1</v>
      </c>
      <c r="I55" s="11">
        <v>0</v>
      </c>
      <c r="J55" s="11">
        <v>1</v>
      </c>
      <c r="K55" s="11">
        <v>0</v>
      </c>
      <c r="L55" s="11">
        <v>0</v>
      </c>
      <c r="M55" s="11">
        <v>1</v>
      </c>
      <c r="N55" s="12">
        <f t="shared" si="3"/>
        <v>0.33333333333333331</v>
      </c>
      <c r="O55" s="14">
        <f t="shared" si="1"/>
        <v>3</v>
      </c>
      <c r="P55" s="16">
        <f t="shared" si="4"/>
        <v>3.75</v>
      </c>
      <c r="Q55" s="11">
        <f t="shared" si="5"/>
        <v>0</v>
      </c>
      <c r="R55" s="11">
        <f t="shared" si="6"/>
        <v>5</v>
      </c>
      <c r="S55" s="11">
        <f t="shared" si="7"/>
        <v>5</v>
      </c>
      <c r="T55" s="11">
        <f t="shared" si="8"/>
        <v>5</v>
      </c>
      <c r="U55" s="16">
        <f t="shared" si="9"/>
        <v>3.75</v>
      </c>
    </row>
    <row r="56" spans="1:21">
      <c r="A56" s="13" t="s">
        <v>57</v>
      </c>
      <c r="B56" s="23" t="s">
        <v>187</v>
      </c>
      <c r="C56" s="11">
        <v>2001</v>
      </c>
      <c r="D56" s="11">
        <v>2018</v>
      </c>
      <c r="E56" s="11">
        <v>0</v>
      </c>
      <c r="F56" s="11">
        <v>0</v>
      </c>
      <c r="G56" s="11">
        <v>0</v>
      </c>
      <c r="H56" s="11">
        <v>1</v>
      </c>
      <c r="I56" s="11">
        <v>0</v>
      </c>
      <c r="J56" s="11">
        <v>1</v>
      </c>
      <c r="K56" s="11">
        <v>0</v>
      </c>
      <c r="L56" s="11">
        <v>0</v>
      </c>
      <c r="M56" s="11">
        <v>1</v>
      </c>
      <c r="N56" s="12">
        <f t="shared" si="3"/>
        <v>0.33333333333333331</v>
      </c>
      <c r="O56" s="14">
        <f t="shared" si="1"/>
        <v>3</v>
      </c>
      <c r="P56" s="16">
        <f t="shared" si="4"/>
        <v>3.75</v>
      </c>
      <c r="Q56" s="11">
        <f t="shared" si="5"/>
        <v>0</v>
      </c>
      <c r="R56" s="11">
        <f t="shared" si="6"/>
        <v>5</v>
      </c>
      <c r="S56" s="11">
        <f t="shared" si="7"/>
        <v>5</v>
      </c>
      <c r="T56" s="11">
        <f t="shared" si="8"/>
        <v>5</v>
      </c>
      <c r="U56" s="16">
        <f t="shared" si="9"/>
        <v>3.75</v>
      </c>
    </row>
    <row r="57" spans="1:21">
      <c r="A57" s="13" t="s">
        <v>57</v>
      </c>
      <c r="B57" s="23" t="s">
        <v>187</v>
      </c>
      <c r="C57" s="11">
        <v>2019</v>
      </c>
      <c r="D57" s="11">
        <v>2021</v>
      </c>
      <c r="E57" s="11">
        <v>0</v>
      </c>
      <c r="F57" s="11">
        <v>0</v>
      </c>
      <c r="G57" s="11">
        <v>0</v>
      </c>
      <c r="H57" s="11">
        <v>1</v>
      </c>
      <c r="I57" s="11">
        <v>0</v>
      </c>
      <c r="J57" s="11">
        <v>1</v>
      </c>
      <c r="K57" s="11">
        <v>0</v>
      </c>
      <c r="L57" s="11">
        <v>0</v>
      </c>
      <c r="M57" s="11">
        <v>1</v>
      </c>
      <c r="N57" s="12">
        <f t="shared" si="3"/>
        <v>0.33333333333333331</v>
      </c>
      <c r="O57" s="14">
        <f t="shared" si="1"/>
        <v>3</v>
      </c>
      <c r="P57" s="16">
        <f t="shared" si="4"/>
        <v>3.75</v>
      </c>
      <c r="Q57" s="11">
        <f t="shared" si="5"/>
        <v>0</v>
      </c>
      <c r="R57" s="11">
        <f t="shared" si="6"/>
        <v>5</v>
      </c>
      <c r="S57" s="11">
        <f t="shared" si="7"/>
        <v>5</v>
      </c>
      <c r="T57" s="11">
        <f t="shared" si="8"/>
        <v>5</v>
      </c>
      <c r="U57" s="16">
        <f t="shared" si="9"/>
        <v>3.75</v>
      </c>
    </row>
    <row r="58" spans="1:21">
      <c r="A58" s="17" t="s">
        <v>31</v>
      </c>
      <c r="E58" s="11"/>
      <c r="F58" s="11"/>
      <c r="G58" s="11"/>
      <c r="H58" s="11"/>
      <c r="I58" s="11"/>
      <c r="J58" s="11"/>
      <c r="K58" s="11"/>
      <c r="L58" s="11"/>
      <c r="M58" s="11"/>
      <c r="N58" s="12">
        <f t="shared" si="3"/>
        <v>0</v>
      </c>
      <c r="O58" s="14">
        <f t="shared" si="1"/>
        <v>0</v>
      </c>
      <c r="P58" s="16">
        <f t="shared" si="4"/>
        <v>0</v>
      </c>
      <c r="Q58" s="11">
        <f t="shared" si="5"/>
        <v>0</v>
      </c>
      <c r="R58" s="11">
        <f t="shared" si="6"/>
        <v>0</v>
      </c>
      <c r="S58" s="11">
        <f t="shared" si="7"/>
        <v>0</v>
      </c>
      <c r="T58" s="11">
        <f t="shared" si="8"/>
        <v>0</v>
      </c>
      <c r="U58" s="16">
        <f t="shared" si="9"/>
        <v>0</v>
      </c>
    </row>
    <row r="59" spans="1:21">
      <c r="A59" s="13" t="s">
        <v>56</v>
      </c>
      <c r="B59" s="13" t="s">
        <v>168</v>
      </c>
      <c r="C59" s="11">
        <v>1980</v>
      </c>
      <c r="D59" s="11">
        <v>1980</v>
      </c>
      <c r="E59" s="11">
        <v>0</v>
      </c>
      <c r="F59" s="11">
        <v>0</v>
      </c>
      <c r="G59" s="11">
        <v>0</v>
      </c>
      <c r="H59" s="11">
        <v>0</v>
      </c>
      <c r="I59" s="11">
        <v>0</v>
      </c>
      <c r="J59" s="11">
        <v>0</v>
      </c>
      <c r="K59" s="11">
        <v>0</v>
      </c>
      <c r="L59" s="11">
        <v>0</v>
      </c>
      <c r="M59" s="11">
        <v>0</v>
      </c>
      <c r="N59" s="12">
        <f t="shared" si="3"/>
        <v>0</v>
      </c>
      <c r="O59" s="14">
        <f t="shared" si="1"/>
        <v>0</v>
      </c>
      <c r="P59" s="16">
        <f t="shared" si="4"/>
        <v>0</v>
      </c>
      <c r="Q59" s="11">
        <f t="shared" si="5"/>
        <v>0</v>
      </c>
      <c r="R59" s="11">
        <f t="shared" si="6"/>
        <v>0</v>
      </c>
      <c r="S59" s="11">
        <f t="shared" si="7"/>
        <v>0</v>
      </c>
      <c r="T59" s="11">
        <f t="shared" si="8"/>
        <v>0</v>
      </c>
      <c r="U59" s="16">
        <f t="shared" si="9"/>
        <v>0</v>
      </c>
    </row>
    <row r="60" spans="1:21">
      <c r="A60" s="13" t="s">
        <v>56</v>
      </c>
      <c r="B60" s="13" t="s">
        <v>188</v>
      </c>
      <c r="C60" s="11">
        <v>1981</v>
      </c>
      <c r="D60" s="11">
        <v>2000</v>
      </c>
      <c r="E60" s="11">
        <v>0</v>
      </c>
      <c r="F60" s="11">
        <v>0</v>
      </c>
      <c r="G60" s="11">
        <v>0</v>
      </c>
      <c r="H60" s="11">
        <v>1</v>
      </c>
      <c r="I60" s="11">
        <v>0</v>
      </c>
      <c r="J60" s="11">
        <v>0</v>
      </c>
      <c r="K60" s="11">
        <v>0</v>
      </c>
      <c r="L60" s="11">
        <v>0</v>
      </c>
      <c r="M60" s="11">
        <v>0</v>
      </c>
      <c r="N60" s="12">
        <f t="shared" si="3"/>
        <v>0.1111111111111111</v>
      </c>
      <c r="O60" s="14">
        <f t="shared" si="1"/>
        <v>1</v>
      </c>
      <c r="P60" s="16">
        <f t="shared" si="4"/>
        <v>1.25</v>
      </c>
      <c r="Q60" s="11">
        <f t="shared" si="5"/>
        <v>0</v>
      </c>
      <c r="R60" s="11">
        <f t="shared" si="6"/>
        <v>5</v>
      </c>
      <c r="S60" s="11">
        <f t="shared" si="7"/>
        <v>0</v>
      </c>
      <c r="T60" s="11">
        <f>SUM(L60:M60)*10/2</f>
        <v>0</v>
      </c>
      <c r="U60" s="16">
        <f t="shared" si="9"/>
        <v>1.25</v>
      </c>
    </row>
    <row r="61" spans="1:21">
      <c r="A61" s="13" t="s">
        <v>56</v>
      </c>
      <c r="B61" s="13" t="s">
        <v>188</v>
      </c>
      <c r="C61" s="11">
        <v>2001</v>
      </c>
      <c r="D61" s="11">
        <v>2005</v>
      </c>
      <c r="E61" s="11">
        <v>0</v>
      </c>
      <c r="F61" s="11">
        <v>0</v>
      </c>
      <c r="G61" s="11">
        <v>0</v>
      </c>
      <c r="H61" s="11">
        <v>1</v>
      </c>
      <c r="I61" s="11">
        <v>0</v>
      </c>
      <c r="J61" s="11">
        <v>0</v>
      </c>
      <c r="K61" s="11">
        <v>0</v>
      </c>
      <c r="L61" s="11">
        <v>0</v>
      </c>
      <c r="M61" s="11">
        <v>0</v>
      </c>
      <c r="N61" s="12">
        <f t="shared" si="3"/>
        <v>0.1111111111111111</v>
      </c>
      <c r="O61" s="14">
        <f t="shared" si="1"/>
        <v>1</v>
      </c>
      <c r="P61" s="16">
        <f t="shared" si="4"/>
        <v>1.25</v>
      </c>
      <c r="Q61" s="11">
        <f t="shared" si="5"/>
        <v>0</v>
      </c>
      <c r="R61" s="11">
        <f t="shared" si="6"/>
        <v>5</v>
      </c>
      <c r="S61" s="11">
        <f t="shared" si="7"/>
        <v>0</v>
      </c>
      <c r="T61" s="11">
        <f t="shared" si="8"/>
        <v>0</v>
      </c>
      <c r="U61" s="16">
        <f t="shared" si="9"/>
        <v>1.25</v>
      </c>
    </row>
    <row r="62" spans="1:21" ht="46.5">
      <c r="A62" s="13" t="s">
        <v>56</v>
      </c>
      <c r="B62" s="13" t="s">
        <v>189</v>
      </c>
      <c r="C62" s="11">
        <v>2006</v>
      </c>
      <c r="D62" s="11">
        <v>2010</v>
      </c>
      <c r="E62" s="11">
        <v>0</v>
      </c>
      <c r="F62" s="11">
        <v>0</v>
      </c>
      <c r="G62" s="11">
        <v>0</v>
      </c>
      <c r="H62" s="11">
        <v>1</v>
      </c>
      <c r="I62" s="11">
        <v>0</v>
      </c>
      <c r="J62" s="11">
        <v>0</v>
      </c>
      <c r="K62" s="11">
        <v>0</v>
      </c>
      <c r="L62" s="11">
        <v>1</v>
      </c>
      <c r="M62" s="11">
        <v>1</v>
      </c>
      <c r="N62" s="12">
        <f t="shared" si="3"/>
        <v>0.33333333333333331</v>
      </c>
      <c r="O62" s="14">
        <f t="shared" si="1"/>
        <v>3</v>
      </c>
      <c r="P62" s="16">
        <f t="shared" si="4"/>
        <v>3.75</v>
      </c>
      <c r="Q62" s="11">
        <f t="shared" si="5"/>
        <v>0</v>
      </c>
      <c r="R62" s="11">
        <f t="shared" si="6"/>
        <v>5</v>
      </c>
      <c r="S62" s="11">
        <f t="shared" si="7"/>
        <v>0</v>
      </c>
      <c r="T62" s="11">
        <f t="shared" si="8"/>
        <v>10</v>
      </c>
      <c r="U62" s="16">
        <f t="shared" si="9"/>
        <v>3.75</v>
      </c>
    </row>
    <row r="63" spans="1:21" ht="46.5">
      <c r="A63" s="13" t="s">
        <v>56</v>
      </c>
      <c r="B63" s="13" t="s">
        <v>189</v>
      </c>
      <c r="C63" s="11">
        <v>2011</v>
      </c>
      <c r="D63" s="11">
        <v>2013</v>
      </c>
      <c r="E63" s="11">
        <v>0</v>
      </c>
      <c r="F63" s="11">
        <v>0</v>
      </c>
      <c r="G63" s="11">
        <v>0</v>
      </c>
      <c r="H63" s="11">
        <v>1</v>
      </c>
      <c r="I63" s="11">
        <v>0</v>
      </c>
      <c r="J63" s="11">
        <v>0</v>
      </c>
      <c r="K63" s="11">
        <v>0</v>
      </c>
      <c r="L63" s="11">
        <v>1</v>
      </c>
      <c r="M63" s="11">
        <v>1</v>
      </c>
      <c r="N63" s="12">
        <f t="shared" si="3"/>
        <v>0.33333333333333331</v>
      </c>
      <c r="O63" s="14">
        <f t="shared" si="1"/>
        <v>3</v>
      </c>
      <c r="P63" s="16">
        <f t="shared" si="4"/>
        <v>3.75</v>
      </c>
      <c r="Q63" s="11">
        <f t="shared" si="5"/>
        <v>0</v>
      </c>
      <c r="R63" s="11">
        <f t="shared" si="6"/>
        <v>5</v>
      </c>
      <c r="S63" s="11">
        <f t="shared" si="7"/>
        <v>0</v>
      </c>
      <c r="T63" s="11">
        <f t="shared" si="8"/>
        <v>10</v>
      </c>
      <c r="U63" s="16">
        <f t="shared" si="9"/>
        <v>3.75</v>
      </c>
    </row>
    <row r="64" spans="1:21" ht="31">
      <c r="A64" s="13" t="s">
        <v>56</v>
      </c>
      <c r="B64" s="13" t="s">
        <v>190</v>
      </c>
      <c r="C64" s="11">
        <v>2014</v>
      </c>
      <c r="D64" s="11">
        <v>2014</v>
      </c>
      <c r="E64" s="11">
        <v>0</v>
      </c>
      <c r="F64" s="11">
        <v>0</v>
      </c>
      <c r="G64" s="11">
        <v>0</v>
      </c>
      <c r="H64" s="11">
        <v>1</v>
      </c>
      <c r="I64" s="11">
        <v>0</v>
      </c>
      <c r="J64" s="11">
        <v>1</v>
      </c>
      <c r="K64" s="11">
        <v>0</v>
      </c>
      <c r="L64" s="11">
        <v>1</v>
      </c>
      <c r="M64" s="11">
        <v>1</v>
      </c>
      <c r="N64" s="12">
        <f t="shared" si="3"/>
        <v>0.44444444444444442</v>
      </c>
      <c r="O64" s="14">
        <f t="shared" si="1"/>
        <v>4</v>
      </c>
      <c r="P64" s="16">
        <f t="shared" si="4"/>
        <v>5</v>
      </c>
      <c r="Q64" s="11">
        <f t="shared" si="5"/>
        <v>0</v>
      </c>
      <c r="R64" s="11">
        <f t="shared" si="6"/>
        <v>5</v>
      </c>
      <c r="S64" s="11">
        <f t="shared" si="7"/>
        <v>5</v>
      </c>
      <c r="T64" s="11">
        <f t="shared" si="8"/>
        <v>10</v>
      </c>
      <c r="U64" s="16">
        <f t="shared" si="9"/>
        <v>5</v>
      </c>
    </row>
    <row r="65" spans="1:22" s="10" customFormat="1">
      <c r="A65" s="13" t="s">
        <v>56</v>
      </c>
      <c r="B65" s="13" t="s">
        <v>188</v>
      </c>
      <c r="C65" s="11">
        <v>2015</v>
      </c>
      <c r="D65" s="11">
        <v>2018</v>
      </c>
      <c r="E65" s="11">
        <v>0</v>
      </c>
      <c r="F65" s="11">
        <v>0</v>
      </c>
      <c r="G65" s="11">
        <v>0</v>
      </c>
      <c r="H65" s="11">
        <v>1</v>
      </c>
      <c r="I65" s="11">
        <v>0</v>
      </c>
      <c r="J65" s="11">
        <v>0</v>
      </c>
      <c r="K65" s="11">
        <v>0</v>
      </c>
      <c r="L65" s="11">
        <v>0</v>
      </c>
      <c r="M65" s="11">
        <v>0</v>
      </c>
      <c r="N65" s="12">
        <f t="shared" si="3"/>
        <v>0.1111111111111111</v>
      </c>
      <c r="O65" s="14">
        <f t="shared" si="1"/>
        <v>1</v>
      </c>
      <c r="P65" s="16">
        <f t="shared" si="4"/>
        <v>1.25</v>
      </c>
      <c r="Q65" s="11">
        <f t="shared" si="5"/>
        <v>0</v>
      </c>
      <c r="R65" s="11">
        <f t="shared" si="6"/>
        <v>5</v>
      </c>
      <c r="S65" s="11">
        <f t="shared" si="7"/>
        <v>0</v>
      </c>
      <c r="T65" s="11">
        <f t="shared" si="8"/>
        <v>0</v>
      </c>
      <c r="U65" s="16">
        <f t="shared" si="9"/>
        <v>1.25</v>
      </c>
      <c r="V65" s="13"/>
    </row>
    <row r="66" spans="1:22" s="10" customFormat="1">
      <c r="A66" s="13" t="s">
        <v>56</v>
      </c>
      <c r="B66" s="13" t="s">
        <v>188</v>
      </c>
      <c r="C66" s="11">
        <v>2019</v>
      </c>
      <c r="D66" s="11">
        <v>2021</v>
      </c>
      <c r="E66" s="11">
        <v>0</v>
      </c>
      <c r="F66" s="11">
        <v>0</v>
      </c>
      <c r="G66" s="11">
        <v>0</v>
      </c>
      <c r="H66" s="11">
        <v>1</v>
      </c>
      <c r="I66" s="11">
        <v>0</v>
      </c>
      <c r="J66" s="11">
        <v>0</v>
      </c>
      <c r="K66" s="11">
        <v>0</v>
      </c>
      <c r="L66" s="11">
        <v>0</v>
      </c>
      <c r="M66" s="11">
        <v>0</v>
      </c>
      <c r="N66" s="12">
        <f t="shared" si="3"/>
        <v>0.1111111111111111</v>
      </c>
      <c r="O66" s="14">
        <f t="shared" si="1"/>
        <v>1</v>
      </c>
      <c r="P66" s="16">
        <f t="shared" si="4"/>
        <v>1.25</v>
      </c>
      <c r="Q66" s="11">
        <f t="shared" si="5"/>
        <v>0</v>
      </c>
      <c r="R66" s="11">
        <f t="shared" si="6"/>
        <v>5</v>
      </c>
      <c r="S66" s="11">
        <f t="shared" si="7"/>
        <v>0</v>
      </c>
      <c r="T66" s="11">
        <f t="shared" si="8"/>
        <v>0</v>
      </c>
      <c r="U66" s="16">
        <f t="shared" si="9"/>
        <v>1.25</v>
      </c>
      <c r="V66" s="13"/>
    </row>
    <row r="67" spans="1:22">
      <c r="A67" s="17" t="s">
        <v>34</v>
      </c>
      <c r="E67" s="11"/>
      <c r="F67" s="11"/>
      <c r="G67" s="11"/>
      <c r="H67" s="11"/>
      <c r="I67" s="11"/>
      <c r="J67" s="11"/>
      <c r="K67" s="11"/>
      <c r="L67" s="11"/>
      <c r="M67" s="11"/>
      <c r="N67" s="12">
        <f t="shared" si="3"/>
        <v>0</v>
      </c>
      <c r="O67" s="14">
        <f t="shared" si="1"/>
        <v>0</v>
      </c>
      <c r="P67" s="16">
        <f t="shared" si="4"/>
        <v>0</v>
      </c>
      <c r="Q67" s="11">
        <f t="shared" si="5"/>
        <v>0</v>
      </c>
      <c r="R67" s="11">
        <f t="shared" si="6"/>
        <v>0</v>
      </c>
      <c r="S67" s="11">
        <f t="shared" si="7"/>
        <v>0</v>
      </c>
      <c r="T67" s="11">
        <f t="shared" si="8"/>
        <v>0</v>
      </c>
      <c r="U67" s="16">
        <f t="shared" si="9"/>
        <v>0</v>
      </c>
    </row>
    <row r="68" spans="1:22" s="11" customFormat="1">
      <c r="A68" s="13" t="s">
        <v>55</v>
      </c>
      <c r="B68" s="13" t="s">
        <v>168</v>
      </c>
      <c r="C68" s="11">
        <v>1980</v>
      </c>
      <c r="D68" s="11">
        <v>1988</v>
      </c>
      <c r="E68" s="11">
        <v>0</v>
      </c>
      <c r="F68" s="11">
        <v>0</v>
      </c>
      <c r="G68" s="11">
        <v>0</v>
      </c>
      <c r="H68" s="11">
        <v>0</v>
      </c>
      <c r="I68" s="11">
        <v>0</v>
      </c>
      <c r="J68" s="11">
        <v>0</v>
      </c>
      <c r="K68" s="11">
        <v>0</v>
      </c>
      <c r="L68" s="11">
        <v>0</v>
      </c>
      <c r="M68" s="11">
        <v>0</v>
      </c>
      <c r="N68" s="12">
        <f t="shared" si="3"/>
        <v>0</v>
      </c>
      <c r="O68" s="14">
        <f t="shared" si="1"/>
        <v>0</v>
      </c>
      <c r="P68" s="16">
        <f t="shared" si="4"/>
        <v>0</v>
      </c>
      <c r="Q68" s="11">
        <f t="shared" si="5"/>
        <v>0</v>
      </c>
      <c r="R68" s="11">
        <f t="shared" si="6"/>
        <v>0</v>
      </c>
      <c r="S68" s="11">
        <f t="shared" si="7"/>
        <v>0</v>
      </c>
      <c r="T68" s="11">
        <f t="shared" si="8"/>
        <v>0</v>
      </c>
      <c r="U68" s="16">
        <f t="shared" si="9"/>
        <v>0</v>
      </c>
    </row>
    <row r="69" spans="1:22">
      <c r="A69" s="13" t="s">
        <v>55</v>
      </c>
      <c r="B69" s="13" t="s">
        <v>191</v>
      </c>
      <c r="C69" s="11">
        <v>1989</v>
      </c>
      <c r="D69" s="11">
        <v>1995</v>
      </c>
      <c r="E69" s="11">
        <v>0</v>
      </c>
      <c r="F69" s="11">
        <v>0</v>
      </c>
      <c r="G69" s="11">
        <v>0</v>
      </c>
      <c r="H69" s="11">
        <v>1</v>
      </c>
      <c r="I69" s="11">
        <v>0</v>
      </c>
      <c r="J69" s="11">
        <v>0</v>
      </c>
      <c r="K69" s="11">
        <v>0</v>
      </c>
      <c r="L69" s="11">
        <v>0</v>
      </c>
      <c r="M69" s="11">
        <v>0</v>
      </c>
      <c r="N69" s="12">
        <f t="shared" si="3"/>
        <v>0.1111111111111111</v>
      </c>
      <c r="O69" s="14">
        <f t="shared" si="1"/>
        <v>1</v>
      </c>
      <c r="P69" s="16">
        <f t="shared" si="4"/>
        <v>1.25</v>
      </c>
      <c r="Q69" s="11">
        <f t="shared" si="5"/>
        <v>0</v>
      </c>
      <c r="R69" s="11">
        <f t="shared" si="6"/>
        <v>5</v>
      </c>
      <c r="S69" s="11">
        <f t="shared" si="7"/>
        <v>0</v>
      </c>
      <c r="T69" s="11">
        <f t="shared" si="8"/>
        <v>0</v>
      </c>
      <c r="U69" s="16">
        <f t="shared" si="9"/>
        <v>1.25</v>
      </c>
    </row>
    <row r="70" spans="1:22" ht="31">
      <c r="A70" s="13" t="s">
        <v>55</v>
      </c>
      <c r="B70" s="13" t="s">
        <v>192</v>
      </c>
      <c r="C70" s="11">
        <v>1996</v>
      </c>
      <c r="D70" s="11">
        <v>1999</v>
      </c>
      <c r="E70" s="11">
        <v>0</v>
      </c>
      <c r="F70" s="11">
        <v>0</v>
      </c>
      <c r="G70" s="11">
        <v>0</v>
      </c>
      <c r="H70" s="11">
        <v>1</v>
      </c>
      <c r="I70" s="11">
        <v>0</v>
      </c>
      <c r="J70" s="11">
        <v>0</v>
      </c>
      <c r="K70" s="11">
        <v>0</v>
      </c>
      <c r="L70" s="11">
        <v>1</v>
      </c>
      <c r="M70" s="11">
        <v>0</v>
      </c>
      <c r="N70" s="12">
        <f t="shared" si="3"/>
        <v>0.22222222222222221</v>
      </c>
      <c r="O70" s="14">
        <f t="shared" si="1"/>
        <v>2</v>
      </c>
      <c r="P70" s="16">
        <f t="shared" si="4"/>
        <v>2.5</v>
      </c>
      <c r="Q70" s="11">
        <f t="shared" si="5"/>
        <v>0</v>
      </c>
      <c r="R70" s="11">
        <f t="shared" si="6"/>
        <v>5</v>
      </c>
      <c r="S70" s="11">
        <f t="shared" si="7"/>
        <v>0</v>
      </c>
      <c r="T70" s="11">
        <f t="shared" si="8"/>
        <v>5</v>
      </c>
      <c r="U70" s="16">
        <f t="shared" si="9"/>
        <v>2.5</v>
      </c>
    </row>
    <row r="71" spans="1:22" ht="31">
      <c r="A71" s="13" t="s">
        <v>55</v>
      </c>
      <c r="B71" s="13" t="s">
        <v>192</v>
      </c>
      <c r="C71" s="11">
        <v>2000</v>
      </c>
      <c r="D71" s="11">
        <v>2001</v>
      </c>
      <c r="E71" s="11">
        <v>0</v>
      </c>
      <c r="F71" s="11">
        <v>0</v>
      </c>
      <c r="G71" s="11">
        <v>0</v>
      </c>
      <c r="H71" s="11">
        <v>1</v>
      </c>
      <c r="I71" s="11">
        <v>0</v>
      </c>
      <c r="J71" s="11">
        <v>0</v>
      </c>
      <c r="K71" s="11">
        <v>0</v>
      </c>
      <c r="L71" s="11">
        <v>1</v>
      </c>
      <c r="M71" s="11">
        <v>1</v>
      </c>
      <c r="N71" s="12">
        <f t="shared" si="3"/>
        <v>0.33333333333333331</v>
      </c>
      <c r="O71" s="14">
        <f t="shared" ref="O71:O97" si="10">(E71+F71+G71+H71+I71+J71+K71+L71+M71)</f>
        <v>3</v>
      </c>
      <c r="P71" s="16">
        <f t="shared" si="4"/>
        <v>3.75</v>
      </c>
      <c r="Q71" s="11">
        <f t="shared" si="5"/>
        <v>0</v>
      </c>
      <c r="R71" s="11">
        <f t="shared" si="6"/>
        <v>5</v>
      </c>
      <c r="S71" s="11">
        <f t="shared" si="7"/>
        <v>0</v>
      </c>
      <c r="T71" s="11">
        <f t="shared" si="8"/>
        <v>10</v>
      </c>
      <c r="U71" s="16">
        <f t="shared" si="9"/>
        <v>3.75</v>
      </c>
    </row>
    <row r="72" spans="1:22" ht="31">
      <c r="A72" s="13" t="s">
        <v>55</v>
      </c>
      <c r="B72" s="13" t="s">
        <v>192</v>
      </c>
      <c r="C72" s="11">
        <v>2006</v>
      </c>
      <c r="D72" s="11">
        <v>2009</v>
      </c>
      <c r="E72" s="11">
        <v>0</v>
      </c>
      <c r="F72" s="11">
        <v>0</v>
      </c>
      <c r="G72" s="11">
        <v>0</v>
      </c>
      <c r="H72" s="11">
        <v>1</v>
      </c>
      <c r="I72" s="11">
        <v>1</v>
      </c>
      <c r="J72" s="11">
        <v>0</v>
      </c>
      <c r="K72" s="11">
        <v>0</v>
      </c>
      <c r="L72" s="11">
        <v>1</v>
      </c>
      <c r="M72" s="11">
        <v>1</v>
      </c>
      <c r="N72" s="12">
        <f t="shared" si="3"/>
        <v>0.44444444444444442</v>
      </c>
      <c r="O72" s="14">
        <f t="shared" si="10"/>
        <v>4</v>
      </c>
      <c r="P72" s="16">
        <f t="shared" si="4"/>
        <v>5</v>
      </c>
      <c r="Q72" s="11">
        <f t="shared" si="5"/>
        <v>0</v>
      </c>
      <c r="R72" s="11">
        <f t="shared" si="6"/>
        <v>5</v>
      </c>
      <c r="S72" s="11">
        <f t="shared" si="7"/>
        <v>5</v>
      </c>
      <c r="T72" s="11">
        <f t="shared" si="8"/>
        <v>10</v>
      </c>
      <c r="U72" s="16">
        <f t="shared" ref="U72:U88" si="11">Q72*$Q$5+R72*$R$5+S72*$S$5+T72*$T$5</f>
        <v>5</v>
      </c>
    </row>
    <row r="73" spans="1:22" ht="31">
      <c r="A73" s="13" t="s">
        <v>55</v>
      </c>
      <c r="B73" s="13" t="s">
        <v>193</v>
      </c>
      <c r="C73" s="11">
        <v>2010</v>
      </c>
      <c r="D73" s="11">
        <v>2018</v>
      </c>
      <c r="E73" s="11">
        <v>0</v>
      </c>
      <c r="F73" s="11">
        <v>0</v>
      </c>
      <c r="G73" s="11">
        <v>0</v>
      </c>
      <c r="H73" s="11">
        <v>1</v>
      </c>
      <c r="I73" s="11">
        <v>0</v>
      </c>
      <c r="J73" s="11">
        <v>0</v>
      </c>
      <c r="K73" s="11">
        <v>0</v>
      </c>
      <c r="L73" s="11">
        <v>1</v>
      </c>
      <c r="M73" s="11">
        <v>1</v>
      </c>
      <c r="N73" s="12">
        <f t="shared" si="3"/>
        <v>0.33333333333333331</v>
      </c>
      <c r="O73" s="14">
        <f t="shared" si="10"/>
        <v>3</v>
      </c>
      <c r="P73" s="16">
        <f t="shared" si="4"/>
        <v>3.75</v>
      </c>
      <c r="Q73" s="11">
        <f t="shared" si="5"/>
        <v>0</v>
      </c>
      <c r="R73" s="11">
        <f t="shared" si="6"/>
        <v>5</v>
      </c>
      <c r="S73" s="11">
        <f t="shared" si="7"/>
        <v>0</v>
      </c>
      <c r="T73" s="11">
        <f t="shared" si="8"/>
        <v>10</v>
      </c>
      <c r="U73" s="16">
        <f t="shared" si="11"/>
        <v>3.75</v>
      </c>
    </row>
    <row r="74" spans="1:22" ht="31">
      <c r="A74" s="13" t="s">
        <v>55</v>
      </c>
      <c r="B74" s="13" t="s">
        <v>193</v>
      </c>
      <c r="C74" s="11">
        <v>2019</v>
      </c>
      <c r="D74" s="11">
        <v>2021</v>
      </c>
      <c r="E74" s="11">
        <v>0</v>
      </c>
      <c r="F74" s="11">
        <v>0</v>
      </c>
      <c r="G74" s="11">
        <v>0</v>
      </c>
      <c r="H74" s="11">
        <v>1</v>
      </c>
      <c r="I74" s="11">
        <v>0</v>
      </c>
      <c r="J74" s="11">
        <v>0</v>
      </c>
      <c r="K74" s="11">
        <v>0</v>
      </c>
      <c r="L74" s="11">
        <v>1</v>
      </c>
      <c r="M74" s="11">
        <v>1</v>
      </c>
      <c r="N74" s="12">
        <f t="shared" si="3"/>
        <v>0.33333333333333331</v>
      </c>
      <c r="O74" s="14">
        <f t="shared" si="10"/>
        <v>3</v>
      </c>
      <c r="P74" s="16">
        <f t="shared" si="4"/>
        <v>3.75</v>
      </c>
      <c r="Q74" s="11">
        <f t="shared" si="5"/>
        <v>0</v>
      </c>
      <c r="R74" s="11">
        <f t="shared" si="6"/>
        <v>5</v>
      </c>
      <c r="S74" s="11">
        <f t="shared" si="7"/>
        <v>0</v>
      </c>
      <c r="T74" s="11">
        <f t="shared" si="8"/>
        <v>10</v>
      </c>
      <c r="U74" s="16">
        <f t="shared" si="11"/>
        <v>3.75</v>
      </c>
    </row>
    <row r="75" spans="1:22">
      <c r="A75" s="17" t="s">
        <v>159</v>
      </c>
      <c r="E75" s="11"/>
      <c r="F75" s="11"/>
      <c r="G75" s="11"/>
      <c r="H75" s="11"/>
      <c r="I75" s="11"/>
      <c r="J75" s="11"/>
      <c r="K75" s="11"/>
      <c r="L75" s="11"/>
      <c r="M75" s="11"/>
      <c r="N75" s="12">
        <f t="shared" si="3"/>
        <v>0</v>
      </c>
      <c r="O75" s="14">
        <f t="shared" si="10"/>
        <v>0</v>
      </c>
      <c r="P75" s="16">
        <f t="shared" si="4"/>
        <v>0</v>
      </c>
      <c r="Q75" s="11">
        <f t="shared" ref="Q75:Q81" si="12">SUM(E75:F75)*10/2</f>
        <v>0</v>
      </c>
      <c r="R75" s="11">
        <f t="shared" si="6"/>
        <v>0</v>
      </c>
      <c r="S75" s="11">
        <f t="shared" si="7"/>
        <v>0</v>
      </c>
      <c r="T75" s="11">
        <f t="shared" si="8"/>
        <v>0</v>
      </c>
      <c r="U75" s="16">
        <f t="shared" si="11"/>
        <v>0</v>
      </c>
    </row>
    <row r="76" spans="1:22">
      <c r="A76" s="13" t="s">
        <v>98</v>
      </c>
      <c r="B76" s="13" t="s">
        <v>168</v>
      </c>
      <c r="C76" s="11">
        <v>1980</v>
      </c>
      <c r="D76" s="11">
        <v>1987</v>
      </c>
      <c r="E76" s="11">
        <v>0</v>
      </c>
      <c r="F76" s="11">
        <v>0</v>
      </c>
      <c r="G76" s="11">
        <v>0</v>
      </c>
      <c r="H76" s="11">
        <v>0</v>
      </c>
      <c r="I76" s="11">
        <v>0</v>
      </c>
      <c r="J76" s="11">
        <v>0</v>
      </c>
      <c r="K76" s="11">
        <v>0</v>
      </c>
      <c r="L76" s="11">
        <v>0</v>
      </c>
      <c r="M76" s="11">
        <v>0</v>
      </c>
      <c r="N76" s="12">
        <f t="shared" si="3"/>
        <v>0</v>
      </c>
      <c r="O76" s="14">
        <f t="shared" si="10"/>
        <v>0</v>
      </c>
      <c r="P76" s="16">
        <f t="shared" si="4"/>
        <v>0</v>
      </c>
      <c r="Q76" s="11">
        <f t="shared" si="12"/>
        <v>0</v>
      </c>
      <c r="R76" s="11">
        <f t="shared" si="6"/>
        <v>0</v>
      </c>
      <c r="S76" s="11">
        <f t="shared" si="7"/>
        <v>0</v>
      </c>
      <c r="T76" s="11">
        <f t="shared" si="8"/>
        <v>0</v>
      </c>
      <c r="U76" s="16">
        <f t="shared" si="11"/>
        <v>0</v>
      </c>
    </row>
    <row r="77" spans="1:22">
      <c r="A77" s="13" t="s">
        <v>98</v>
      </c>
      <c r="B77" s="13" t="s">
        <v>194</v>
      </c>
      <c r="C77" s="11">
        <v>1988</v>
      </c>
      <c r="D77" s="11">
        <v>2018</v>
      </c>
      <c r="E77" s="11">
        <v>0</v>
      </c>
      <c r="F77" s="11">
        <v>0</v>
      </c>
      <c r="G77" s="11">
        <v>0</v>
      </c>
      <c r="H77" s="11">
        <v>1</v>
      </c>
      <c r="I77" s="11">
        <v>0</v>
      </c>
      <c r="J77" s="11">
        <v>0</v>
      </c>
      <c r="K77" s="11">
        <v>0</v>
      </c>
      <c r="L77" s="11">
        <v>0</v>
      </c>
      <c r="M77" s="11">
        <v>0</v>
      </c>
      <c r="N77" s="12">
        <f t="shared" si="3"/>
        <v>0.1111111111111111</v>
      </c>
      <c r="O77" s="14">
        <f t="shared" si="10"/>
        <v>1</v>
      </c>
      <c r="P77" s="16">
        <f t="shared" si="4"/>
        <v>1.25</v>
      </c>
      <c r="Q77" s="11">
        <f t="shared" si="12"/>
        <v>0</v>
      </c>
      <c r="R77" s="11">
        <f t="shared" si="6"/>
        <v>5</v>
      </c>
      <c r="S77" s="11">
        <f t="shared" si="7"/>
        <v>0</v>
      </c>
      <c r="T77" s="11">
        <f t="shared" si="8"/>
        <v>0</v>
      </c>
      <c r="U77" s="16">
        <f t="shared" si="11"/>
        <v>1.25</v>
      </c>
    </row>
    <row r="78" spans="1:22">
      <c r="A78" s="13" t="s">
        <v>98</v>
      </c>
      <c r="B78" s="13" t="s">
        <v>194</v>
      </c>
      <c r="C78" s="11">
        <v>2019</v>
      </c>
      <c r="D78" s="11">
        <v>2021</v>
      </c>
      <c r="E78" s="11">
        <v>0</v>
      </c>
      <c r="F78" s="11">
        <v>0</v>
      </c>
      <c r="G78" s="11">
        <v>0</v>
      </c>
      <c r="H78" s="11">
        <v>1</v>
      </c>
      <c r="I78" s="11">
        <v>0</v>
      </c>
      <c r="J78" s="11">
        <v>0</v>
      </c>
      <c r="K78" s="11">
        <v>0</v>
      </c>
      <c r="L78" s="11">
        <v>0</v>
      </c>
      <c r="M78" s="11">
        <v>0</v>
      </c>
      <c r="N78" s="12">
        <f t="shared" si="3"/>
        <v>0.1111111111111111</v>
      </c>
      <c r="O78" s="14">
        <f t="shared" si="10"/>
        <v>1</v>
      </c>
      <c r="P78" s="16">
        <f t="shared" si="4"/>
        <v>1.25</v>
      </c>
      <c r="Q78" s="11">
        <f t="shared" si="12"/>
        <v>0</v>
      </c>
      <c r="R78" s="11">
        <f t="shared" si="6"/>
        <v>5</v>
      </c>
      <c r="S78" s="11">
        <f t="shared" si="7"/>
        <v>0</v>
      </c>
      <c r="T78" s="11">
        <f t="shared" si="8"/>
        <v>0</v>
      </c>
      <c r="U78" s="16">
        <f t="shared" si="11"/>
        <v>1.25</v>
      </c>
    </row>
    <row r="79" spans="1:22">
      <c r="A79" s="17" t="s">
        <v>160</v>
      </c>
      <c r="E79" s="11"/>
      <c r="F79" s="11"/>
      <c r="G79" s="11"/>
      <c r="H79" s="11"/>
      <c r="I79" s="11"/>
      <c r="J79" s="11"/>
      <c r="K79" s="11"/>
      <c r="L79" s="11"/>
      <c r="M79" s="11"/>
      <c r="N79" s="12">
        <f t="shared" si="3"/>
        <v>0</v>
      </c>
      <c r="O79" s="14">
        <f t="shared" si="10"/>
        <v>0</v>
      </c>
      <c r="P79" s="16">
        <f t="shared" si="4"/>
        <v>0</v>
      </c>
      <c r="Q79" s="11">
        <f t="shared" si="12"/>
        <v>0</v>
      </c>
      <c r="R79" s="11">
        <f t="shared" si="6"/>
        <v>0</v>
      </c>
      <c r="S79" s="11">
        <f t="shared" si="7"/>
        <v>0</v>
      </c>
      <c r="T79" s="11">
        <f t="shared" si="8"/>
        <v>0</v>
      </c>
      <c r="U79" s="16">
        <f t="shared" si="11"/>
        <v>0</v>
      </c>
    </row>
    <row r="80" spans="1:22">
      <c r="A80" s="13" t="s">
        <v>99</v>
      </c>
      <c r="B80" s="13" t="s">
        <v>195</v>
      </c>
      <c r="C80" s="11">
        <v>1980</v>
      </c>
      <c r="D80" s="11">
        <v>2018</v>
      </c>
      <c r="E80" s="11">
        <v>0</v>
      </c>
      <c r="F80" s="11">
        <v>0</v>
      </c>
      <c r="G80" s="11">
        <v>0</v>
      </c>
      <c r="H80" s="11">
        <v>1</v>
      </c>
      <c r="I80" s="11">
        <v>0</v>
      </c>
      <c r="J80" s="11">
        <v>0</v>
      </c>
      <c r="K80" s="11">
        <v>0</v>
      </c>
      <c r="L80" s="11">
        <v>0</v>
      </c>
      <c r="M80" s="11">
        <v>0</v>
      </c>
      <c r="N80" s="12">
        <f t="shared" si="3"/>
        <v>0.1111111111111111</v>
      </c>
      <c r="O80" s="14">
        <f t="shared" si="10"/>
        <v>1</v>
      </c>
      <c r="P80" s="16">
        <f t="shared" si="4"/>
        <v>1.25</v>
      </c>
      <c r="Q80" s="11">
        <f t="shared" si="12"/>
        <v>0</v>
      </c>
      <c r="R80" s="11">
        <f t="shared" si="6"/>
        <v>5</v>
      </c>
      <c r="S80" s="11">
        <f t="shared" si="7"/>
        <v>0</v>
      </c>
      <c r="T80" s="11">
        <f t="shared" si="8"/>
        <v>0</v>
      </c>
      <c r="U80" s="16">
        <f t="shared" si="11"/>
        <v>1.25</v>
      </c>
    </row>
    <row r="81" spans="1:22">
      <c r="A81" s="13" t="s">
        <v>99</v>
      </c>
      <c r="B81" s="13" t="s">
        <v>195</v>
      </c>
      <c r="C81" s="11">
        <v>2019</v>
      </c>
      <c r="D81" s="11">
        <v>2021</v>
      </c>
      <c r="E81" s="11">
        <v>0</v>
      </c>
      <c r="F81" s="11">
        <v>0</v>
      </c>
      <c r="G81" s="11">
        <v>0</v>
      </c>
      <c r="H81" s="11">
        <v>1</v>
      </c>
      <c r="I81" s="11">
        <v>0</v>
      </c>
      <c r="J81" s="11">
        <v>0</v>
      </c>
      <c r="K81" s="11">
        <v>0</v>
      </c>
      <c r="L81" s="11">
        <v>0</v>
      </c>
      <c r="M81" s="11">
        <v>0</v>
      </c>
      <c r="N81" s="12">
        <f t="shared" si="3"/>
        <v>0.1111111111111111</v>
      </c>
      <c r="O81" s="14">
        <f t="shared" si="10"/>
        <v>1</v>
      </c>
      <c r="P81" s="16">
        <f t="shared" si="4"/>
        <v>1.25</v>
      </c>
      <c r="Q81" s="11">
        <f t="shared" si="12"/>
        <v>0</v>
      </c>
      <c r="R81" s="11">
        <f t="shared" si="6"/>
        <v>5</v>
      </c>
      <c r="S81" s="11">
        <f t="shared" si="7"/>
        <v>0</v>
      </c>
      <c r="T81" s="11">
        <f t="shared" si="8"/>
        <v>0</v>
      </c>
      <c r="U81" s="16">
        <f t="shared" si="11"/>
        <v>1.25</v>
      </c>
    </row>
    <row r="82" spans="1:22">
      <c r="A82" s="10" t="s">
        <v>36</v>
      </c>
      <c r="E82" s="11"/>
      <c r="F82" s="11"/>
      <c r="G82" s="11"/>
      <c r="H82" s="11"/>
      <c r="I82" s="11"/>
      <c r="J82" s="11"/>
      <c r="K82" s="11"/>
      <c r="L82" s="11"/>
      <c r="M82" s="11"/>
      <c r="N82" s="12">
        <f t="shared" si="3"/>
        <v>0</v>
      </c>
      <c r="O82" s="14">
        <f t="shared" si="10"/>
        <v>0</v>
      </c>
      <c r="P82" s="16">
        <f t="shared" si="4"/>
        <v>0</v>
      </c>
      <c r="Q82" s="11">
        <f t="shared" si="5"/>
        <v>0</v>
      </c>
      <c r="R82" s="11">
        <f t="shared" si="6"/>
        <v>0</v>
      </c>
      <c r="S82" s="11">
        <f t="shared" si="7"/>
        <v>0</v>
      </c>
      <c r="T82" s="11">
        <f t="shared" si="8"/>
        <v>0</v>
      </c>
      <c r="U82" s="16">
        <f t="shared" si="11"/>
        <v>0</v>
      </c>
    </row>
    <row r="83" spans="1:22">
      <c r="A83" s="13" t="s">
        <v>100</v>
      </c>
      <c r="B83" s="13" t="s">
        <v>168</v>
      </c>
      <c r="C83" s="11">
        <v>1980</v>
      </c>
      <c r="D83" s="11">
        <v>1983</v>
      </c>
      <c r="E83" s="11">
        <v>0</v>
      </c>
      <c r="F83" s="11">
        <v>0</v>
      </c>
      <c r="G83" s="11">
        <v>0</v>
      </c>
      <c r="H83" s="11">
        <v>0</v>
      </c>
      <c r="I83" s="11">
        <v>0</v>
      </c>
      <c r="J83" s="11">
        <v>0</v>
      </c>
      <c r="K83" s="11">
        <v>0</v>
      </c>
      <c r="L83" s="11">
        <v>0</v>
      </c>
      <c r="M83" s="11">
        <v>0</v>
      </c>
      <c r="N83" s="12">
        <f t="shared" si="3"/>
        <v>0</v>
      </c>
      <c r="O83" s="14">
        <f t="shared" si="10"/>
        <v>0</v>
      </c>
      <c r="P83" s="16">
        <f t="shared" si="4"/>
        <v>0</v>
      </c>
      <c r="Q83" s="11">
        <f t="shared" si="5"/>
        <v>0</v>
      </c>
      <c r="R83" s="11">
        <f t="shared" si="6"/>
        <v>0</v>
      </c>
      <c r="S83" s="11">
        <f t="shared" si="7"/>
        <v>0</v>
      </c>
      <c r="T83" s="11">
        <f t="shared" si="8"/>
        <v>0</v>
      </c>
      <c r="U83" s="16">
        <f t="shared" si="11"/>
        <v>0</v>
      </c>
    </row>
    <row r="84" spans="1:22">
      <c r="A84" s="13" t="s">
        <v>100</v>
      </c>
      <c r="B84" s="13" t="s">
        <v>196</v>
      </c>
      <c r="C84" s="19" t="s">
        <v>161</v>
      </c>
      <c r="D84" s="11">
        <v>1995</v>
      </c>
      <c r="E84" s="11">
        <v>0</v>
      </c>
      <c r="F84" s="11">
        <v>0</v>
      </c>
      <c r="G84" s="11">
        <v>0</v>
      </c>
      <c r="H84" s="11">
        <v>1</v>
      </c>
      <c r="I84" s="11">
        <v>0</v>
      </c>
      <c r="J84" s="11">
        <v>0</v>
      </c>
      <c r="K84" s="11">
        <v>0</v>
      </c>
      <c r="L84" s="11">
        <v>0</v>
      </c>
      <c r="M84" s="11">
        <v>0</v>
      </c>
      <c r="N84" s="12">
        <f t="shared" si="3"/>
        <v>0.1111111111111111</v>
      </c>
      <c r="O84" s="14">
        <f t="shared" si="10"/>
        <v>1</v>
      </c>
      <c r="P84" s="16">
        <f t="shared" si="4"/>
        <v>1.25</v>
      </c>
      <c r="Q84" s="11">
        <f t="shared" si="5"/>
        <v>0</v>
      </c>
      <c r="R84" s="11">
        <f t="shared" si="6"/>
        <v>5</v>
      </c>
      <c r="S84" s="11">
        <f t="shared" si="7"/>
        <v>0</v>
      </c>
      <c r="T84" s="11">
        <f t="shared" si="8"/>
        <v>0</v>
      </c>
      <c r="U84" s="16">
        <f t="shared" si="11"/>
        <v>1.25</v>
      </c>
      <c r="V84" s="20"/>
    </row>
    <row r="85" spans="1:22">
      <c r="A85" s="13" t="s">
        <v>100</v>
      </c>
      <c r="B85" s="13" t="s">
        <v>197</v>
      </c>
      <c r="C85" s="11">
        <v>1996</v>
      </c>
      <c r="D85" s="11">
        <v>2001</v>
      </c>
      <c r="E85" s="11">
        <v>0</v>
      </c>
      <c r="F85" s="11">
        <v>1</v>
      </c>
      <c r="G85" s="11">
        <v>0</v>
      </c>
      <c r="H85" s="11">
        <v>1</v>
      </c>
      <c r="I85" s="11">
        <v>0</v>
      </c>
      <c r="J85" s="11">
        <v>0</v>
      </c>
      <c r="K85" s="11">
        <v>0</v>
      </c>
      <c r="L85" s="11">
        <v>0</v>
      </c>
      <c r="M85" s="11">
        <v>0</v>
      </c>
      <c r="N85" s="12">
        <f t="shared" si="3"/>
        <v>0.22222222222222221</v>
      </c>
      <c r="O85" s="14">
        <f t="shared" si="10"/>
        <v>2</v>
      </c>
      <c r="P85" s="16">
        <f t="shared" si="4"/>
        <v>2.5</v>
      </c>
      <c r="Q85" s="11">
        <f t="shared" si="5"/>
        <v>5</v>
      </c>
      <c r="R85" s="11">
        <f t="shared" si="6"/>
        <v>5</v>
      </c>
      <c r="S85" s="11">
        <f t="shared" si="7"/>
        <v>0</v>
      </c>
      <c r="T85" s="11">
        <f t="shared" si="8"/>
        <v>0</v>
      </c>
      <c r="U85" s="16">
        <f t="shared" si="11"/>
        <v>2.5</v>
      </c>
      <c r="V85" s="20"/>
    </row>
    <row r="86" spans="1:22">
      <c r="A86" s="13" t="s">
        <v>100</v>
      </c>
      <c r="B86" s="13" t="s">
        <v>198</v>
      </c>
      <c r="C86" s="11">
        <v>2002</v>
      </c>
      <c r="D86" s="11">
        <v>2018</v>
      </c>
      <c r="E86" s="11">
        <v>0</v>
      </c>
      <c r="F86" s="11">
        <v>1</v>
      </c>
      <c r="G86" s="11">
        <v>0</v>
      </c>
      <c r="H86" s="11">
        <v>1</v>
      </c>
      <c r="I86" s="11">
        <v>0</v>
      </c>
      <c r="J86" s="11">
        <v>0</v>
      </c>
      <c r="K86" s="11">
        <v>0</v>
      </c>
      <c r="L86" s="11">
        <v>0</v>
      </c>
      <c r="M86" s="11">
        <v>0</v>
      </c>
      <c r="N86" s="12">
        <f t="shared" si="3"/>
        <v>0.22222222222222221</v>
      </c>
      <c r="O86" s="14">
        <f t="shared" si="10"/>
        <v>2</v>
      </c>
      <c r="P86" s="16">
        <f t="shared" si="4"/>
        <v>2.5</v>
      </c>
      <c r="Q86" s="11">
        <f t="shared" si="5"/>
        <v>5</v>
      </c>
      <c r="R86" s="11">
        <f t="shared" si="6"/>
        <v>5</v>
      </c>
      <c r="S86" s="11">
        <f t="shared" si="7"/>
        <v>0</v>
      </c>
      <c r="T86" s="11">
        <f t="shared" si="8"/>
        <v>0</v>
      </c>
      <c r="U86" s="16">
        <f t="shared" si="11"/>
        <v>2.5</v>
      </c>
      <c r="V86" s="20"/>
    </row>
    <row r="87" spans="1:22">
      <c r="A87" s="13" t="s">
        <v>100</v>
      </c>
      <c r="B87" s="13" t="s">
        <v>198</v>
      </c>
      <c r="C87" s="11">
        <v>2019</v>
      </c>
      <c r="D87" s="11">
        <v>2021</v>
      </c>
      <c r="E87" s="11">
        <v>0</v>
      </c>
      <c r="F87" s="11">
        <v>1</v>
      </c>
      <c r="G87" s="11">
        <v>0</v>
      </c>
      <c r="H87" s="11">
        <v>1</v>
      </c>
      <c r="I87" s="11">
        <v>0</v>
      </c>
      <c r="J87" s="11">
        <v>0</v>
      </c>
      <c r="K87" s="11">
        <v>0</v>
      </c>
      <c r="L87" s="11">
        <v>0</v>
      </c>
      <c r="M87" s="11">
        <v>0</v>
      </c>
      <c r="N87" s="12">
        <f t="shared" si="3"/>
        <v>0.22222222222222221</v>
      </c>
      <c r="O87" s="14">
        <f t="shared" si="10"/>
        <v>2</v>
      </c>
      <c r="P87" s="16">
        <f t="shared" si="4"/>
        <v>2.5</v>
      </c>
      <c r="Q87" s="11">
        <f t="shared" si="5"/>
        <v>5</v>
      </c>
      <c r="R87" s="11">
        <f t="shared" si="6"/>
        <v>5</v>
      </c>
      <c r="S87" s="11">
        <f t="shared" si="7"/>
        <v>0</v>
      </c>
      <c r="T87" s="11">
        <f t="shared" si="8"/>
        <v>0</v>
      </c>
      <c r="U87" s="16">
        <f t="shared" si="11"/>
        <v>2.5</v>
      </c>
      <c r="V87" s="20"/>
    </row>
    <row r="88" spans="1:22">
      <c r="A88" s="17" t="s">
        <v>37</v>
      </c>
      <c r="E88" s="11"/>
      <c r="F88" s="11"/>
      <c r="G88" s="11"/>
      <c r="H88" s="11"/>
      <c r="I88" s="11"/>
      <c r="J88" s="11"/>
      <c r="K88" s="11"/>
      <c r="L88" s="11"/>
      <c r="M88" s="11"/>
      <c r="N88" s="12">
        <f t="shared" si="3"/>
        <v>0</v>
      </c>
      <c r="O88" s="14">
        <f t="shared" si="10"/>
        <v>0</v>
      </c>
      <c r="P88" s="16">
        <f t="shared" si="4"/>
        <v>0</v>
      </c>
      <c r="Q88" s="11">
        <f t="shared" si="5"/>
        <v>0</v>
      </c>
      <c r="R88" s="11">
        <f t="shared" si="6"/>
        <v>0</v>
      </c>
      <c r="S88" s="11">
        <f t="shared" si="7"/>
        <v>0</v>
      </c>
      <c r="T88" s="11">
        <f t="shared" si="8"/>
        <v>0</v>
      </c>
      <c r="U88" s="16">
        <f t="shared" si="11"/>
        <v>0</v>
      </c>
    </row>
    <row r="89" spans="1:22">
      <c r="A89" s="18" t="s">
        <v>101</v>
      </c>
      <c r="B89" s="13" t="s">
        <v>168</v>
      </c>
      <c r="C89" s="11">
        <v>1980</v>
      </c>
      <c r="D89" s="11">
        <v>1987</v>
      </c>
      <c r="E89" s="11">
        <v>0</v>
      </c>
      <c r="F89" s="11">
        <v>0</v>
      </c>
      <c r="G89" s="11">
        <v>0</v>
      </c>
      <c r="H89" s="11">
        <v>0</v>
      </c>
      <c r="I89" s="11">
        <v>0</v>
      </c>
      <c r="J89" s="11">
        <v>0</v>
      </c>
      <c r="K89" s="11">
        <v>0</v>
      </c>
      <c r="L89" s="11">
        <v>0</v>
      </c>
      <c r="M89" s="11">
        <v>0</v>
      </c>
      <c r="N89" s="12">
        <f t="shared" ref="N89:N97" si="13">O89/9</f>
        <v>0</v>
      </c>
      <c r="O89" s="14">
        <f t="shared" si="10"/>
        <v>0</v>
      </c>
      <c r="P89" s="16">
        <f t="shared" ref="P89:P97" si="14">O89*10/8</f>
        <v>0</v>
      </c>
      <c r="Q89" s="11">
        <f t="shared" ref="Q89:R97" si="15">SUM(E89:F89)*10/2</f>
        <v>0</v>
      </c>
      <c r="R89" s="11">
        <f t="shared" ref="R89:R97" si="16">SUM(G89:H89)*10/2</f>
        <v>0</v>
      </c>
      <c r="S89" s="11">
        <f t="shared" ref="S89:S97" si="17">SUM(I89:K89)*10/2</f>
        <v>0</v>
      </c>
      <c r="T89" s="11">
        <f t="shared" ref="T89:T97" si="18">SUM(L89:M89)*10/2</f>
        <v>0</v>
      </c>
      <c r="U89" s="16">
        <f t="shared" ref="U89:U97" si="19">Q89*$Q$5+R89*$R$5+S89*$S$5+T89*$T$5</f>
        <v>0</v>
      </c>
    </row>
    <row r="90" spans="1:22">
      <c r="A90" s="18" t="s">
        <v>101</v>
      </c>
      <c r="B90" s="13" t="s">
        <v>200</v>
      </c>
      <c r="C90" s="11">
        <v>1988</v>
      </c>
      <c r="D90" s="11">
        <v>2015</v>
      </c>
      <c r="E90" s="11">
        <v>0</v>
      </c>
      <c r="F90" s="11">
        <v>0</v>
      </c>
      <c r="G90" s="11">
        <v>0</v>
      </c>
      <c r="H90" s="11">
        <v>1</v>
      </c>
      <c r="I90" s="11">
        <v>0</v>
      </c>
      <c r="J90" s="11">
        <v>0</v>
      </c>
      <c r="K90" s="11">
        <v>0</v>
      </c>
      <c r="L90" s="11">
        <v>0</v>
      </c>
      <c r="M90" s="11">
        <v>0</v>
      </c>
      <c r="N90" s="12">
        <f t="shared" si="13"/>
        <v>0.1111111111111111</v>
      </c>
      <c r="O90" s="14">
        <f t="shared" si="10"/>
        <v>1</v>
      </c>
      <c r="P90" s="16">
        <f t="shared" si="14"/>
        <v>1.25</v>
      </c>
      <c r="Q90" s="11">
        <f t="shared" si="15"/>
        <v>0</v>
      </c>
      <c r="R90" s="11">
        <f t="shared" si="16"/>
        <v>5</v>
      </c>
      <c r="S90" s="11">
        <f t="shared" si="17"/>
        <v>0</v>
      </c>
      <c r="T90" s="11">
        <f t="shared" si="18"/>
        <v>0</v>
      </c>
      <c r="U90" s="16">
        <f t="shared" si="19"/>
        <v>1.25</v>
      </c>
    </row>
    <row r="91" spans="1:22">
      <c r="A91" s="18" t="s">
        <v>101</v>
      </c>
      <c r="B91" s="13" t="s">
        <v>199</v>
      </c>
      <c r="C91" s="19">
        <v>2016</v>
      </c>
      <c r="D91" s="11">
        <v>2018</v>
      </c>
      <c r="E91" s="11">
        <v>1</v>
      </c>
      <c r="F91" s="11">
        <v>1</v>
      </c>
      <c r="G91" s="11">
        <v>0</v>
      </c>
      <c r="H91" s="11">
        <v>1</v>
      </c>
      <c r="I91" s="11">
        <v>0</v>
      </c>
      <c r="J91" s="11">
        <v>0</v>
      </c>
      <c r="K91" s="11">
        <v>0</v>
      </c>
      <c r="L91" s="11">
        <v>0</v>
      </c>
      <c r="M91" s="11">
        <v>0</v>
      </c>
      <c r="N91" s="12">
        <f t="shared" si="13"/>
        <v>0.33333333333333331</v>
      </c>
      <c r="O91" s="14">
        <f t="shared" si="10"/>
        <v>3</v>
      </c>
      <c r="P91" s="16">
        <f t="shared" si="14"/>
        <v>3.75</v>
      </c>
      <c r="Q91" s="11">
        <f t="shared" si="15"/>
        <v>10</v>
      </c>
      <c r="R91" s="11">
        <f t="shared" si="16"/>
        <v>5</v>
      </c>
      <c r="S91" s="11">
        <f t="shared" si="17"/>
        <v>0</v>
      </c>
      <c r="T91" s="11">
        <f t="shared" si="18"/>
        <v>0</v>
      </c>
      <c r="U91" s="16">
        <f t="shared" si="19"/>
        <v>3.75</v>
      </c>
    </row>
    <row r="92" spans="1:22">
      <c r="A92" s="18" t="s">
        <v>101</v>
      </c>
      <c r="B92" s="13" t="s">
        <v>199</v>
      </c>
      <c r="C92" s="19" t="s">
        <v>162</v>
      </c>
      <c r="D92" s="11">
        <v>2021</v>
      </c>
      <c r="E92" s="11">
        <v>1</v>
      </c>
      <c r="F92" s="11">
        <v>1</v>
      </c>
      <c r="G92" s="11">
        <v>0</v>
      </c>
      <c r="H92" s="11">
        <v>1</v>
      </c>
      <c r="I92" s="11">
        <v>0</v>
      </c>
      <c r="J92" s="11">
        <v>0</v>
      </c>
      <c r="K92" s="11">
        <v>0</v>
      </c>
      <c r="L92" s="11">
        <v>0</v>
      </c>
      <c r="M92" s="11">
        <v>0</v>
      </c>
      <c r="N92" s="12">
        <f t="shared" si="13"/>
        <v>0.33333333333333331</v>
      </c>
      <c r="O92" s="14">
        <f t="shared" si="10"/>
        <v>3</v>
      </c>
      <c r="P92" s="16">
        <f t="shared" si="14"/>
        <v>3.75</v>
      </c>
      <c r="Q92" s="11">
        <f t="shared" si="15"/>
        <v>10</v>
      </c>
      <c r="R92" s="11">
        <f t="shared" si="15"/>
        <v>5</v>
      </c>
      <c r="S92" s="11">
        <f t="shared" si="17"/>
        <v>0</v>
      </c>
      <c r="T92" s="11">
        <f t="shared" si="18"/>
        <v>0</v>
      </c>
      <c r="U92" s="16">
        <f t="shared" si="19"/>
        <v>3.75</v>
      </c>
    </row>
    <row r="93" spans="1:22">
      <c r="A93" s="10" t="s">
        <v>163</v>
      </c>
      <c r="E93" s="11"/>
      <c r="F93" s="11"/>
      <c r="G93" s="11"/>
      <c r="H93" s="11"/>
      <c r="I93" s="11"/>
      <c r="J93" s="11"/>
      <c r="K93" s="11"/>
      <c r="L93" s="11"/>
      <c r="M93" s="11"/>
      <c r="N93" s="12">
        <f t="shared" si="13"/>
        <v>0</v>
      </c>
      <c r="O93" s="14">
        <f t="shared" si="10"/>
        <v>0</v>
      </c>
      <c r="P93" s="16">
        <f t="shared" si="14"/>
        <v>0</v>
      </c>
      <c r="Q93" s="11">
        <f t="shared" si="15"/>
        <v>0</v>
      </c>
      <c r="R93" s="11">
        <f t="shared" si="16"/>
        <v>0</v>
      </c>
      <c r="S93" s="11">
        <f t="shared" si="17"/>
        <v>0</v>
      </c>
      <c r="T93" s="11">
        <f t="shared" si="18"/>
        <v>0</v>
      </c>
      <c r="U93" s="16">
        <f t="shared" si="19"/>
        <v>0</v>
      </c>
    </row>
    <row r="94" spans="1:22">
      <c r="A94" s="13" t="s">
        <v>164</v>
      </c>
      <c r="B94" s="13" t="s">
        <v>168</v>
      </c>
      <c r="C94" s="11">
        <v>1980</v>
      </c>
      <c r="D94" s="11">
        <v>1987</v>
      </c>
      <c r="E94" s="11">
        <v>0</v>
      </c>
      <c r="F94" s="11">
        <v>0</v>
      </c>
      <c r="G94" s="11">
        <v>0</v>
      </c>
      <c r="H94" s="11">
        <v>0</v>
      </c>
      <c r="I94" s="11">
        <v>0</v>
      </c>
      <c r="J94" s="11">
        <v>0</v>
      </c>
      <c r="K94" s="11">
        <v>0</v>
      </c>
      <c r="L94" s="11">
        <v>0</v>
      </c>
      <c r="M94" s="11">
        <v>0</v>
      </c>
      <c r="N94" s="12">
        <f t="shared" si="13"/>
        <v>0</v>
      </c>
      <c r="O94" s="14">
        <f t="shared" si="10"/>
        <v>0</v>
      </c>
      <c r="P94" s="16">
        <f t="shared" si="14"/>
        <v>0</v>
      </c>
      <c r="Q94" s="11">
        <f t="shared" si="15"/>
        <v>0</v>
      </c>
      <c r="R94" s="11">
        <f t="shared" si="16"/>
        <v>0</v>
      </c>
      <c r="S94" s="11">
        <f t="shared" si="17"/>
        <v>0</v>
      </c>
      <c r="T94" s="11">
        <f t="shared" si="18"/>
        <v>0</v>
      </c>
      <c r="U94" s="16">
        <f t="shared" si="19"/>
        <v>0</v>
      </c>
    </row>
    <row r="95" spans="1:22">
      <c r="A95" s="13" t="s">
        <v>164</v>
      </c>
      <c r="B95" s="13" t="s">
        <v>200</v>
      </c>
      <c r="C95" s="11">
        <v>1988</v>
      </c>
      <c r="D95" s="11">
        <v>1992</v>
      </c>
      <c r="E95" s="11">
        <v>0</v>
      </c>
      <c r="F95" s="11">
        <v>0</v>
      </c>
      <c r="G95" s="11">
        <v>0</v>
      </c>
      <c r="H95" s="11">
        <v>1</v>
      </c>
      <c r="I95" s="11">
        <v>1</v>
      </c>
      <c r="J95" s="11">
        <v>0</v>
      </c>
      <c r="K95" s="11">
        <v>0</v>
      </c>
      <c r="L95" s="11">
        <v>1</v>
      </c>
      <c r="M95" s="11">
        <v>0</v>
      </c>
      <c r="N95" s="12">
        <f t="shared" si="13"/>
        <v>0.33333333333333331</v>
      </c>
      <c r="O95" s="14">
        <f t="shared" si="10"/>
        <v>3</v>
      </c>
      <c r="P95" s="16">
        <f t="shared" si="14"/>
        <v>3.75</v>
      </c>
      <c r="Q95" s="11">
        <f t="shared" si="15"/>
        <v>0</v>
      </c>
      <c r="R95" s="11">
        <f t="shared" si="16"/>
        <v>5</v>
      </c>
      <c r="S95" s="11">
        <f t="shared" si="17"/>
        <v>5</v>
      </c>
      <c r="T95" s="11">
        <f t="shared" si="18"/>
        <v>5</v>
      </c>
      <c r="U95" s="16">
        <f t="shared" si="19"/>
        <v>3.75</v>
      </c>
    </row>
    <row r="96" spans="1:22">
      <c r="A96" s="13" t="s">
        <v>164</v>
      </c>
      <c r="B96" s="13" t="s">
        <v>200</v>
      </c>
      <c r="C96" s="11">
        <v>1993</v>
      </c>
      <c r="D96" s="11">
        <v>2018</v>
      </c>
      <c r="E96" s="11">
        <v>0</v>
      </c>
      <c r="F96" s="11">
        <v>1</v>
      </c>
      <c r="G96" s="11">
        <v>0</v>
      </c>
      <c r="H96" s="11">
        <v>1</v>
      </c>
      <c r="I96" s="11">
        <v>1</v>
      </c>
      <c r="J96" s="11">
        <v>0</v>
      </c>
      <c r="K96" s="11">
        <v>0</v>
      </c>
      <c r="L96" s="11">
        <v>1</v>
      </c>
      <c r="M96" s="11">
        <v>0</v>
      </c>
      <c r="N96" s="12">
        <f t="shared" si="13"/>
        <v>0.44444444444444442</v>
      </c>
      <c r="O96" s="14">
        <f t="shared" si="10"/>
        <v>4</v>
      </c>
      <c r="P96" s="16">
        <f t="shared" si="14"/>
        <v>5</v>
      </c>
      <c r="Q96" s="11">
        <f t="shared" si="15"/>
        <v>5</v>
      </c>
      <c r="R96" s="11">
        <f t="shared" si="16"/>
        <v>5</v>
      </c>
      <c r="S96" s="11">
        <f t="shared" si="17"/>
        <v>5</v>
      </c>
      <c r="T96" s="11">
        <f t="shared" si="18"/>
        <v>5</v>
      </c>
      <c r="U96" s="16">
        <f t="shared" si="19"/>
        <v>5</v>
      </c>
    </row>
    <row r="97" spans="1:21">
      <c r="A97" s="13" t="s">
        <v>165</v>
      </c>
      <c r="B97" s="13" t="s">
        <v>200</v>
      </c>
      <c r="C97" s="11">
        <v>2019</v>
      </c>
      <c r="D97" s="11">
        <v>2021</v>
      </c>
      <c r="E97" s="11">
        <v>0</v>
      </c>
      <c r="F97" s="11">
        <v>1</v>
      </c>
      <c r="G97" s="11">
        <v>0</v>
      </c>
      <c r="H97" s="11">
        <v>1</v>
      </c>
      <c r="I97" s="11">
        <v>1</v>
      </c>
      <c r="J97" s="11">
        <v>0</v>
      </c>
      <c r="K97" s="11">
        <v>0</v>
      </c>
      <c r="L97" s="11">
        <v>1</v>
      </c>
      <c r="M97" s="11">
        <v>0</v>
      </c>
      <c r="N97" s="12">
        <f t="shared" si="13"/>
        <v>0.44444444444444442</v>
      </c>
      <c r="O97" s="12">
        <f t="shared" si="10"/>
        <v>4</v>
      </c>
      <c r="P97" s="12">
        <f t="shared" si="14"/>
        <v>5</v>
      </c>
      <c r="Q97" s="11">
        <f t="shared" si="15"/>
        <v>5</v>
      </c>
      <c r="R97" s="11">
        <f t="shared" si="16"/>
        <v>5</v>
      </c>
      <c r="S97" s="11">
        <f t="shared" si="17"/>
        <v>5</v>
      </c>
      <c r="T97" s="11">
        <f t="shared" si="18"/>
        <v>5</v>
      </c>
      <c r="U97" s="12">
        <f t="shared" si="19"/>
        <v>5</v>
      </c>
    </row>
    <row r="98" spans="1:21">
      <c r="E98" s="11"/>
      <c r="F98" s="11"/>
      <c r="G98" s="11"/>
      <c r="H98" s="11"/>
      <c r="I98" s="11"/>
      <c r="J98" s="11"/>
      <c r="K98" s="11"/>
      <c r="L98" s="11"/>
      <c r="M98" s="11"/>
      <c r="N98" s="12"/>
      <c r="Q98" s="11"/>
      <c r="R98" s="11"/>
      <c r="S98" s="11"/>
      <c r="T98" s="11"/>
      <c r="U98" s="11"/>
    </row>
    <row r="99" spans="1:21">
      <c r="E99" s="11"/>
      <c r="F99" s="11"/>
      <c r="G99" s="11"/>
      <c r="H99" s="11"/>
      <c r="I99" s="11"/>
      <c r="J99" s="11"/>
      <c r="K99" s="11"/>
      <c r="L99" s="11"/>
      <c r="M99" s="11"/>
      <c r="N99" s="12"/>
      <c r="Q99" s="11"/>
      <c r="R99" s="11"/>
      <c r="S99" s="11"/>
      <c r="T99" s="11"/>
      <c r="U99" s="11"/>
    </row>
    <row r="100" spans="1:21">
      <c r="E100" s="11"/>
      <c r="F100" s="11"/>
      <c r="G100" s="11"/>
      <c r="H100" s="11"/>
      <c r="I100" s="11"/>
      <c r="J100" s="11"/>
      <c r="K100" s="11"/>
      <c r="L100" s="11"/>
      <c r="M100" s="11"/>
      <c r="N100" s="12"/>
      <c r="Q100" s="11"/>
      <c r="R100" s="11"/>
      <c r="S100" s="11"/>
      <c r="T100" s="11"/>
      <c r="U100" s="11"/>
    </row>
    <row r="101" spans="1:21">
      <c r="E101" s="11"/>
      <c r="F101" s="11"/>
      <c r="G101" s="11"/>
      <c r="H101" s="11"/>
      <c r="I101" s="11"/>
      <c r="J101" s="11"/>
      <c r="K101" s="11"/>
      <c r="L101" s="11"/>
      <c r="M101" s="11"/>
      <c r="N101" s="12"/>
      <c r="Q101" s="11"/>
      <c r="R101" s="11"/>
      <c r="S101" s="11"/>
      <c r="T101" s="11"/>
      <c r="U101" s="11"/>
    </row>
    <row r="102" spans="1:21">
      <c r="E102" s="11"/>
      <c r="F102" s="11"/>
      <c r="G102" s="11"/>
      <c r="H102" s="11"/>
      <c r="I102" s="11"/>
      <c r="J102" s="11"/>
      <c r="K102" s="11"/>
      <c r="L102" s="11"/>
      <c r="M102" s="11"/>
      <c r="N102" s="12"/>
      <c r="Q102" s="11"/>
      <c r="R102" s="11"/>
      <c r="S102" s="11"/>
      <c r="T102" s="11"/>
      <c r="U102" s="11"/>
    </row>
    <row r="103" spans="1:21">
      <c r="E103" s="11"/>
      <c r="F103" s="11"/>
      <c r="G103" s="11"/>
      <c r="H103" s="11"/>
      <c r="I103" s="11"/>
      <c r="J103" s="11"/>
      <c r="K103" s="11"/>
      <c r="L103" s="11"/>
      <c r="M103" s="11"/>
      <c r="N103" s="12"/>
      <c r="Q103" s="11"/>
      <c r="R103" s="11"/>
      <c r="S103" s="11"/>
      <c r="T103" s="11"/>
      <c r="U103" s="11"/>
    </row>
    <row r="104" spans="1:21">
      <c r="E104" s="11"/>
      <c r="F104" s="11"/>
      <c r="G104" s="11"/>
      <c r="H104" s="11"/>
      <c r="I104" s="11"/>
      <c r="J104" s="11"/>
      <c r="K104" s="11"/>
      <c r="L104" s="11"/>
      <c r="M104" s="11"/>
      <c r="N104" s="12"/>
      <c r="Q104" s="11"/>
      <c r="R104" s="11"/>
      <c r="S104" s="11"/>
      <c r="T104" s="11"/>
      <c r="U104" s="11"/>
    </row>
    <row r="105" spans="1:21">
      <c r="E105" s="11"/>
      <c r="F105" s="11"/>
      <c r="G105" s="11"/>
      <c r="H105" s="11"/>
      <c r="I105" s="11"/>
      <c r="J105" s="11"/>
      <c r="K105" s="11"/>
      <c r="L105" s="11"/>
      <c r="M105" s="11"/>
      <c r="N105" s="12"/>
      <c r="Q105" s="11"/>
      <c r="R105" s="11"/>
      <c r="S105" s="11"/>
      <c r="T105" s="11"/>
      <c r="U105" s="11"/>
    </row>
    <row r="106" spans="1:21">
      <c r="E106" s="11"/>
      <c r="F106" s="11"/>
      <c r="G106" s="11"/>
      <c r="H106" s="11"/>
      <c r="I106" s="11"/>
      <c r="J106" s="11"/>
      <c r="K106" s="11"/>
      <c r="L106" s="11"/>
      <c r="M106" s="11"/>
      <c r="N106" s="12"/>
      <c r="Q106" s="11"/>
      <c r="R106" s="11"/>
      <c r="S106" s="11"/>
      <c r="T106" s="11"/>
      <c r="U106" s="11"/>
    </row>
    <row r="107" spans="1:21">
      <c r="E107" s="11"/>
      <c r="F107" s="11"/>
      <c r="G107" s="11"/>
      <c r="H107" s="11"/>
      <c r="I107" s="11"/>
      <c r="J107" s="11"/>
      <c r="K107" s="11"/>
      <c r="L107" s="11"/>
      <c r="M107" s="11"/>
      <c r="N107" s="11"/>
      <c r="Q107" s="11"/>
      <c r="R107" s="11"/>
      <c r="S107" s="11"/>
      <c r="T107" s="11"/>
      <c r="U107" s="11"/>
    </row>
    <row r="108" spans="1:21">
      <c r="E108" s="11"/>
      <c r="F108" s="11"/>
      <c r="G108" s="11"/>
      <c r="H108" s="11"/>
      <c r="I108" s="11"/>
      <c r="J108" s="11"/>
      <c r="K108" s="11"/>
      <c r="L108" s="11"/>
      <c r="M108" s="11"/>
      <c r="N108" s="11"/>
      <c r="Q108" s="11"/>
      <c r="R108" s="11"/>
      <c r="S108" s="11"/>
      <c r="T108" s="11"/>
      <c r="U108" s="11"/>
    </row>
    <row r="109" spans="1:21">
      <c r="E109" s="11"/>
      <c r="F109" s="11"/>
      <c r="G109" s="11"/>
      <c r="H109" s="11"/>
      <c r="I109" s="11"/>
      <c r="J109" s="11"/>
      <c r="K109" s="11"/>
      <c r="L109" s="11"/>
      <c r="M109" s="11"/>
      <c r="N109" s="11"/>
      <c r="Q109" s="11"/>
      <c r="R109" s="11"/>
      <c r="S109" s="11"/>
      <c r="T109" s="11"/>
      <c r="U109" s="11"/>
    </row>
    <row r="110" spans="1:21">
      <c r="E110" s="11"/>
      <c r="F110" s="11"/>
      <c r="G110" s="11"/>
      <c r="H110" s="11"/>
      <c r="I110" s="11"/>
      <c r="J110" s="11"/>
      <c r="K110" s="11"/>
      <c r="L110" s="11"/>
      <c r="M110" s="11"/>
      <c r="N110" s="11"/>
      <c r="Q110" s="11"/>
      <c r="R110" s="11"/>
      <c r="S110" s="11"/>
      <c r="T110" s="11"/>
      <c r="U110" s="11"/>
    </row>
    <row r="111" spans="1:21">
      <c r="E111" s="11"/>
      <c r="F111" s="11"/>
      <c r="G111" s="11"/>
      <c r="H111" s="11"/>
      <c r="I111" s="11"/>
      <c r="J111" s="11"/>
      <c r="K111" s="11"/>
      <c r="L111" s="11"/>
      <c r="M111" s="11"/>
      <c r="N111" s="11"/>
      <c r="Q111" s="11"/>
      <c r="R111" s="11"/>
      <c r="S111" s="11"/>
      <c r="T111" s="11"/>
      <c r="U111" s="11"/>
    </row>
    <row r="112" spans="1:21">
      <c r="E112" s="11"/>
      <c r="F112" s="11"/>
      <c r="G112" s="11"/>
      <c r="H112" s="11"/>
      <c r="I112" s="11"/>
      <c r="J112" s="11"/>
      <c r="K112" s="11"/>
      <c r="L112" s="11"/>
      <c r="M112" s="11"/>
      <c r="N112" s="11"/>
      <c r="Q112" s="11"/>
      <c r="R112" s="11"/>
      <c r="S112" s="11"/>
      <c r="T112" s="11"/>
      <c r="U112" s="11"/>
    </row>
    <row r="113" spans="5:21">
      <c r="E113" s="11"/>
      <c r="F113" s="11"/>
      <c r="G113" s="11"/>
      <c r="H113" s="11"/>
      <c r="I113" s="11"/>
      <c r="J113" s="11"/>
      <c r="K113" s="11"/>
      <c r="L113" s="11"/>
      <c r="M113" s="11"/>
      <c r="N113" s="11"/>
      <c r="Q113" s="11"/>
      <c r="R113" s="11"/>
      <c r="S113" s="11"/>
      <c r="T113" s="11"/>
      <c r="U113" s="11"/>
    </row>
    <row r="114" spans="5:21">
      <c r="E114" s="11"/>
      <c r="F114" s="11"/>
      <c r="G114" s="11"/>
      <c r="H114" s="11"/>
      <c r="I114" s="11"/>
      <c r="J114" s="11"/>
      <c r="K114" s="11"/>
      <c r="L114" s="11"/>
      <c r="M114" s="11"/>
      <c r="N114" s="11"/>
      <c r="Q114" s="11"/>
      <c r="R114" s="11"/>
      <c r="S114" s="11"/>
      <c r="T114" s="11"/>
      <c r="U114" s="11"/>
    </row>
    <row r="121" spans="5:21">
      <c r="E121" s="11"/>
      <c r="F121" s="11"/>
      <c r="G121" s="11"/>
      <c r="M121" s="11"/>
      <c r="N121" s="11"/>
      <c r="Q121" s="11"/>
      <c r="R121" s="11"/>
      <c r="S121" s="11"/>
      <c r="T121" s="11"/>
      <c r="U121" s="11"/>
    </row>
    <row r="122" spans="5:21">
      <c r="E122" s="11"/>
      <c r="F122" s="11"/>
      <c r="G122" s="11"/>
      <c r="M122" s="11"/>
      <c r="N122" s="11"/>
      <c r="Q122" s="11"/>
      <c r="R122" s="11"/>
      <c r="S122" s="11"/>
      <c r="T122" s="11"/>
      <c r="U122" s="11"/>
    </row>
    <row r="123" spans="5:21">
      <c r="E123" s="11"/>
      <c r="F123" s="11"/>
      <c r="G123" s="11"/>
      <c r="M123" s="11"/>
      <c r="N123" s="11"/>
      <c r="Q123" s="11"/>
      <c r="R123" s="11"/>
      <c r="S123" s="11"/>
      <c r="T123" s="11"/>
      <c r="U123" s="11"/>
    </row>
    <row r="124" spans="5:21">
      <c r="E124" s="11"/>
      <c r="F124" s="11"/>
      <c r="G124" s="11"/>
      <c r="M124" s="11"/>
      <c r="N124" s="11"/>
      <c r="Q124" s="11"/>
      <c r="R124" s="11"/>
      <c r="S124" s="11"/>
      <c r="T124" s="11"/>
      <c r="U124" s="11"/>
    </row>
    <row r="125" spans="5:21">
      <c r="E125" s="11"/>
      <c r="F125" s="11"/>
      <c r="G125" s="11"/>
      <c r="M125" s="11"/>
      <c r="N125" s="11"/>
      <c r="Q125" s="11"/>
      <c r="R125" s="11"/>
      <c r="S125" s="11"/>
      <c r="T125" s="11"/>
      <c r="U125" s="11"/>
    </row>
    <row r="126" spans="5:21">
      <c r="E126" s="11"/>
      <c r="F126" s="11"/>
      <c r="G126" s="11"/>
      <c r="M126" s="11"/>
      <c r="N126" s="11"/>
      <c r="Q126" s="11"/>
      <c r="R126" s="11"/>
      <c r="S126" s="11"/>
      <c r="T126" s="11"/>
      <c r="U126" s="11"/>
    </row>
    <row r="127" spans="5:21">
      <c r="E127" s="11"/>
      <c r="F127" s="11"/>
      <c r="G127" s="11"/>
      <c r="M127" s="11"/>
      <c r="N127" s="11"/>
      <c r="Q127" s="11"/>
      <c r="R127" s="11"/>
      <c r="S127" s="11"/>
      <c r="T127" s="11"/>
      <c r="U127" s="11"/>
    </row>
    <row r="128" spans="5:21">
      <c r="E128" s="11"/>
      <c r="F128" s="11"/>
      <c r="G128" s="11"/>
      <c r="M128" s="11"/>
      <c r="N128" s="11"/>
      <c r="Q128" s="11"/>
      <c r="R128" s="11"/>
      <c r="S128" s="11"/>
      <c r="T128" s="11"/>
      <c r="U128" s="11"/>
    </row>
    <row r="129" spans="5:21">
      <c r="E129" s="11"/>
      <c r="F129" s="11"/>
      <c r="G129" s="11"/>
      <c r="M129" s="11"/>
      <c r="N129" s="11"/>
      <c r="Q129" s="11"/>
      <c r="R129" s="11"/>
      <c r="S129" s="11"/>
      <c r="T129" s="11"/>
      <c r="U129" s="11"/>
    </row>
    <row r="130" spans="5:21">
      <c r="E130" s="11"/>
      <c r="F130" s="11"/>
      <c r="G130" s="11"/>
      <c r="M130" s="11"/>
      <c r="N130" s="11"/>
      <c r="Q130" s="11"/>
      <c r="R130" s="11"/>
      <c r="S130" s="11"/>
      <c r="T130" s="11"/>
      <c r="U130" s="11"/>
    </row>
    <row r="131" spans="5:21">
      <c r="E131" s="11"/>
      <c r="F131" s="11"/>
      <c r="G131" s="11"/>
      <c r="M131" s="11"/>
      <c r="N131" s="11"/>
      <c r="Q131" s="11"/>
      <c r="R131" s="11"/>
      <c r="S131" s="11"/>
      <c r="T131" s="11"/>
      <c r="U131" s="11"/>
    </row>
  </sheetData>
  <mergeCells count="4">
    <mergeCell ref="E2:F2"/>
    <mergeCell ref="G2:H2"/>
    <mergeCell ref="I2:K2"/>
    <mergeCell ref="L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Stringency Index</vt:lpstr>
      <vt:lpstr>Transparency Index</vt:lpstr>
    </vt:vector>
  </TitlesOfParts>
  <Company>University of Saskatchewan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 Haizhen</dc:creator>
  <cp:lastModifiedBy>Mou, Haizhen</cp:lastModifiedBy>
  <dcterms:created xsi:type="dcterms:W3CDTF">2019-01-16T21:43:05Z</dcterms:created>
  <dcterms:modified xsi:type="dcterms:W3CDTF">2023-11-02T00:45:28Z</dcterms:modified>
</cp:coreProperties>
</file>